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77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I19" i="1"/>
  <c r="J19" i="1" s="1"/>
  <c r="I18" i="1"/>
  <c r="J18" i="1" s="1"/>
  <c r="I17" i="1"/>
  <c r="J17" i="1" s="1"/>
  <c r="I16" i="1"/>
  <c r="J16" i="1" s="1"/>
  <c r="C15" i="1"/>
  <c r="I15" i="1" s="1"/>
  <c r="J15" i="1" s="1"/>
  <c r="J14" i="1"/>
  <c r="I14" i="1"/>
  <c r="C13" i="1"/>
  <c r="I13" i="1" s="1"/>
  <c r="J13" i="1" s="1"/>
  <c r="I12" i="1"/>
  <c r="J12" i="1" s="1"/>
  <c r="I11" i="1"/>
  <c r="J11" i="1" s="1"/>
  <c r="I10" i="1"/>
  <c r="J10" i="1" s="1"/>
  <c r="I9" i="1"/>
  <c r="J9" i="1" s="1"/>
  <c r="C8" i="1"/>
  <c r="I8" i="1" s="1"/>
  <c r="J8" i="1" s="1"/>
  <c r="J7" i="1"/>
  <c r="I7" i="1"/>
  <c r="I6" i="1"/>
  <c r="J6" i="1" s="1"/>
  <c r="C20" i="1" l="1"/>
  <c r="I20" i="1" s="1"/>
  <c r="J20" i="1" s="1"/>
</calcChain>
</file>

<file path=xl/sharedStrings.xml><?xml version="1.0" encoding="utf-8"?>
<sst xmlns="http://schemas.openxmlformats.org/spreadsheetml/2006/main" count="37" uniqueCount="37">
  <si>
    <t>CONSOLIDADO GENERAL DE LAS SOLICITUDES ALLEGADA A LA ENTIDAD -  MAYO 2022</t>
  </si>
  <si>
    <t>DEPENDENCIA</t>
  </si>
  <si>
    <t xml:space="preserve"> GRUPOS  DE TRABAJO</t>
  </si>
  <si>
    <t>PETICIONES</t>
  </si>
  <si>
    <t>QUEJAS</t>
  </si>
  <si>
    <t>RECLAMOS</t>
  </si>
  <si>
    <t>SUGERENCIAS</t>
  </si>
  <si>
    <t>FELICITACIONES</t>
  </si>
  <si>
    <t>DENUNCIAS</t>
  </si>
  <si>
    <t>SUBTOTAL</t>
  </si>
  <si>
    <t>%</t>
  </si>
  <si>
    <t>SUBDIRECCIÓN GENERAL DE OPERACIÓN LOGÍSTICA</t>
  </si>
  <si>
    <t xml:space="preserve">ADMINISTRACION COMEDORES DE TROPA (CATERING) </t>
  </si>
  <si>
    <t>ALMACENAMIENTO Y DISTRIBUCION (CADS)</t>
  </si>
  <si>
    <t>SUBDIRECCIÓN GENERAL DE CONTRATOS</t>
  </si>
  <si>
    <t xml:space="preserve">GRUPO DE GESTIÓN CONTRACTUAL </t>
  </si>
  <si>
    <t xml:space="preserve">SUBDIRECCIÓN GENERAL DE ABASTECIMIENTOS BIENES Y SERVICIOS   </t>
  </si>
  <si>
    <t>ABASTECIMIENTO CLASE I  (BOLSA)</t>
  </si>
  <si>
    <t>OTROS ABASTECIMIENTOS Y SERVICIOS (COMERCIALIZACIÓN- CRÉDITOS)</t>
  </si>
  <si>
    <t>PLANEACIÓN E INNOVACION INSTITUCIONAL</t>
  </si>
  <si>
    <t>DESARROLLO ORGANIZACIONAL</t>
  </si>
  <si>
    <t>DIRECCIÓN FINANCIERA</t>
  </si>
  <si>
    <t>CARTERA</t>
  </si>
  <si>
    <t>CONTABILIDAD</t>
  </si>
  <si>
    <t>OFICINA JURÍDICA</t>
  </si>
  <si>
    <t>ASESORIA JURÍDICA</t>
  </si>
  <si>
    <t>DIRECCIÓN ADMINISTRATIVA Y DE TALENTO HUMANO</t>
  </si>
  <si>
    <t>TALENTO HUMANO</t>
  </si>
  <si>
    <t>SERVICIOS ADMINISTRATIVOS</t>
  </si>
  <si>
    <t>SALUD OCUPACIONAL Y GESTION AMBIENTAL</t>
  </si>
  <si>
    <t>CONTROL INTERNO</t>
  </si>
  <si>
    <t>GESTIÓN DE SEGUIMIENTO Y EVALUACIÓN</t>
  </si>
  <si>
    <t>CONTROL INTERNO DISCIPLINARIO</t>
  </si>
  <si>
    <t>ASUNTOS DISCIPLINARIOS Y ADMINISTRATIVOS</t>
  </si>
  <si>
    <t xml:space="preserve">                  TOTAL</t>
  </si>
  <si>
    <t>Elaboro:</t>
  </si>
  <si>
    <t>Técnico Paula andrea Fuertes Payan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</si>
</sst>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E9E2C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2" fontId="4" fillId="4" borderId="4" xfId="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" fontId="4" fillId="4" borderId="4" xfId="0" applyNumberFormat="1" applyFont="1" applyFill="1" applyBorder="1" applyAlignment="1">
      <alignment horizontal="right"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workbookViewId="0">
      <selection activeCell="K11" sqref="K11"/>
    </sheetView>
  </sheetViews>
  <sheetFormatPr baseColWidth="10" defaultRowHeight="15" x14ac:dyDescent="0.25"/>
  <cols>
    <col min="1" max="1" width="14.140625" customWidth="1"/>
    <col min="2" max="2" width="17" customWidth="1"/>
    <col min="7" max="7" width="14.140625" customWidth="1"/>
  </cols>
  <sheetData>
    <row r="3" spans="1:10" ht="15.75" thickBot="1" x14ac:dyDescent="0.3"/>
    <row r="4" spans="1:10" ht="16.5" thickTop="1" thickBot="1" x14ac:dyDescent="0.3">
      <c r="A4" s="12" t="s">
        <v>0</v>
      </c>
      <c r="B4" s="13"/>
      <c r="C4" s="13"/>
      <c r="D4" s="13"/>
      <c r="E4" s="13"/>
      <c r="F4" s="13"/>
      <c r="G4" s="13"/>
      <c r="H4" s="13"/>
      <c r="I4" s="13"/>
      <c r="J4" s="14"/>
    </row>
    <row r="5" spans="1:10" ht="25.5" thickTop="1" thickBot="1" x14ac:dyDescent="0.3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37.5" thickTop="1" thickBot="1" x14ac:dyDescent="0.3">
      <c r="A6" s="15" t="s">
        <v>11</v>
      </c>
      <c r="B6" s="1" t="s">
        <v>12</v>
      </c>
      <c r="C6" s="2">
        <v>0</v>
      </c>
      <c r="D6" s="3">
        <v>0</v>
      </c>
      <c r="E6" s="3">
        <v>1</v>
      </c>
      <c r="F6" s="3">
        <v>195</v>
      </c>
      <c r="G6" s="3">
        <v>4082</v>
      </c>
      <c r="H6" s="3">
        <v>0</v>
      </c>
      <c r="I6" s="3">
        <f>SUM(C6:H6)</f>
        <v>4278</v>
      </c>
      <c r="J6" s="4">
        <f t="shared" ref="J6:J19" si="0">I6/4608*100</f>
        <v>92.838541666666657</v>
      </c>
    </row>
    <row r="7" spans="1:10" ht="25.5" thickTop="1" thickBot="1" x14ac:dyDescent="0.3">
      <c r="A7" s="16"/>
      <c r="B7" s="1" t="s">
        <v>13</v>
      </c>
      <c r="C7" s="2">
        <v>0</v>
      </c>
      <c r="D7" s="3">
        <v>0</v>
      </c>
      <c r="E7" s="3">
        <v>0</v>
      </c>
      <c r="F7" s="3">
        <v>14</v>
      </c>
      <c r="G7" s="3">
        <v>231</v>
      </c>
      <c r="H7" s="3">
        <v>0</v>
      </c>
      <c r="I7" s="3">
        <f>SUM(C7:H7)</f>
        <v>245</v>
      </c>
      <c r="J7" s="4">
        <f t="shared" si="0"/>
        <v>5.3168402777777777</v>
      </c>
    </row>
    <row r="8" spans="1:10" ht="37.5" thickTop="1" thickBot="1" x14ac:dyDescent="0.3">
      <c r="A8" s="5" t="s">
        <v>14</v>
      </c>
      <c r="B8" s="1" t="s">
        <v>15</v>
      </c>
      <c r="C8" s="2">
        <f>1+1</f>
        <v>2</v>
      </c>
      <c r="D8" s="3">
        <v>0</v>
      </c>
      <c r="E8" s="6">
        <v>2</v>
      </c>
      <c r="F8" s="6">
        <v>0</v>
      </c>
      <c r="G8" s="6">
        <v>0</v>
      </c>
      <c r="H8" s="3">
        <v>0</v>
      </c>
      <c r="I8" s="6">
        <f>SUM(C8:H8)</f>
        <v>4</v>
      </c>
      <c r="J8" s="4">
        <f t="shared" si="0"/>
        <v>8.6805555555555552E-2</v>
      </c>
    </row>
    <row r="9" spans="1:10" ht="25.5" thickTop="1" thickBot="1" x14ac:dyDescent="0.3">
      <c r="A9" s="15" t="s">
        <v>16</v>
      </c>
      <c r="B9" s="7" t="s">
        <v>17</v>
      </c>
      <c r="C9" s="2">
        <v>0</v>
      </c>
      <c r="D9" s="3">
        <v>0</v>
      </c>
      <c r="E9" s="6">
        <v>1</v>
      </c>
      <c r="F9" s="6">
        <v>0</v>
      </c>
      <c r="G9" s="3">
        <v>0</v>
      </c>
      <c r="H9" s="3">
        <v>0</v>
      </c>
      <c r="I9" s="6">
        <f t="shared" ref="I9:I20" si="1">SUM(C9:H9)</f>
        <v>1</v>
      </c>
      <c r="J9" s="4">
        <f t="shared" si="0"/>
        <v>2.1701388888888888E-2</v>
      </c>
    </row>
    <row r="10" spans="1:10" ht="61.5" thickTop="1" thickBot="1" x14ac:dyDescent="0.3">
      <c r="A10" s="16"/>
      <c r="B10" s="7" t="s">
        <v>18</v>
      </c>
      <c r="C10" s="2">
        <v>0</v>
      </c>
      <c r="D10" s="3">
        <v>0</v>
      </c>
      <c r="E10" s="6">
        <v>0</v>
      </c>
      <c r="F10" s="6">
        <v>0</v>
      </c>
      <c r="G10" s="6">
        <v>4</v>
      </c>
      <c r="H10" s="3">
        <v>0</v>
      </c>
      <c r="I10" s="6">
        <f t="shared" si="1"/>
        <v>4</v>
      </c>
      <c r="J10" s="4">
        <f t="shared" si="0"/>
        <v>8.6805555555555552E-2</v>
      </c>
    </row>
    <row r="11" spans="1:10" ht="37.5" thickTop="1" thickBot="1" x14ac:dyDescent="0.3">
      <c r="A11" s="8" t="s">
        <v>19</v>
      </c>
      <c r="B11" s="7" t="s">
        <v>20</v>
      </c>
      <c r="C11" s="2">
        <v>1</v>
      </c>
      <c r="D11" s="3">
        <v>0</v>
      </c>
      <c r="E11" s="6">
        <v>0</v>
      </c>
      <c r="F11" s="3">
        <v>0</v>
      </c>
      <c r="G11" s="3">
        <v>0</v>
      </c>
      <c r="H11" s="3">
        <v>0</v>
      </c>
      <c r="I11" s="6">
        <f t="shared" si="1"/>
        <v>1</v>
      </c>
      <c r="J11" s="4">
        <f t="shared" si="0"/>
        <v>2.1701388888888888E-2</v>
      </c>
    </row>
    <row r="12" spans="1:10" ht="16.5" thickTop="1" thickBot="1" x14ac:dyDescent="0.3">
      <c r="A12" s="15" t="s">
        <v>21</v>
      </c>
      <c r="B12" s="1" t="s">
        <v>22</v>
      </c>
      <c r="C12" s="2">
        <v>2</v>
      </c>
      <c r="D12" s="3">
        <v>0</v>
      </c>
      <c r="E12" s="6">
        <v>1</v>
      </c>
      <c r="F12" s="3">
        <v>0</v>
      </c>
      <c r="G12" s="3">
        <v>0</v>
      </c>
      <c r="H12" s="3">
        <v>0</v>
      </c>
      <c r="I12" s="6">
        <f t="shared" si="1"/>
        <v>3</v>
      </c>
      <c r="J12" s="4">
        <f t="shared" si="0"/>
        <v>6.5104166666666657E-2</v>
      </c>
    </row>
    <row r="13" spans="1:10" ht="16.5" thickTop="1" thickBot="1" x14ac:dyDescent="0.3">
      <c r="A13" s="16"/>
      <c r="B13" s="1" t="s">
        <v>23</v>
      </c>
      <c r="C13" s="2">
        <f>11+4</f>
        <v>15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f t="shared" si="1"/>
        <v>15</v>
      </c>
      <c r="J13" s="4">
        <f t="shared" si="0"/>
        <v>0.32552083333333337</v>
      </c>
    </row>
    <row r="14" spans="1:10" ht="16.5" thickTop="1" thickBot="1" x14ac:dyDescent="0.3">
      <c r="A14" s="8" t="s">
        <v>24</v>
      </c>
      <c r="B14" s="7" t="s">
        <v>25</v>
      </c>
      <c r="C14" s="2">
        <v>1</v>
      </c>
      <c r="D14" s="3">
        <v>0</v>
      </c>
      <c r="E14" s="6">
        <v>1</v>
      </c>
      <c r="F14" s="3">
        <v>0</v>
      </c>
      <c r="G14" s="3">
        <v>0</v>
      </c>
      <c r="H14" s="3">
        <v>0</v>
      </c>
      <c r="I14" s="3">
        <f t="shared" si="1"/>
        <v>2</v>
      </c>
      <c r="J14" s="4">
        <f t="shared" si="0"/>
        <v>4.3402777777777776E-2</v>
      </c>
    </row>
    <row r="15" spans="1:10" ht="16.5" thickTop="1" thickBot="1" x14ac:dyDescent="0.3">
      <c r="A15" s="15" t="s">
        <v>26</v>
      </c>
      <c r="B15" s="1" t="s">
        <v>27</v>
      </c>
      <c r="C15" s="2">
        <f>43+1+1</f>
        <v>45</v>
      </c>
      <c r="D15" s="3">
        <v>0</v>
      </c>
      <c r="E15" s="6">
        <v>1</v>
      </c>
      <c r="F15" s="3">
        <v>0</v>
      </c>
      <c r="G15" s="3">
        <v>0</v>
      </c>
      <c r="H15" s="3">
        <v>0</v>
      </c>
      <c r="I15" s="6">
        <f t="shared" si="1"/>
        <v>46</v>
      </c>
      <c r="J15" s="4">
        <f t="shared" si="0"/>
        <v>0.99826388888888884</v>
      </c>
    </row>
    <row r="16" spans="1:10" ht="25.5" thickTop="1" thickBot="1" x14ac:dyDescent="0.3">
      <c r="A16" s="17"/>
      <c r="B16" s="1" t="s">
        <v>28</v>
      </c>
      <c r="C16" s="2">
        <v>0</v>
      </c>
      <c r="D16" s="3">
        <v>0</v>
      </c>
      <c r="E16" s="3">
        <v>0</v>
      </c>
      <c r="F16" s="3">
        <v>0</v>
      </c>
      <c r="G16" s="6">
        <v>2</v>
      </c>
      <c r="H16" s="3">
        <v>0</v>
      </c>
      <c r="I16" s="6">
        <f t="shared" si="1"/>
        <v>2</v>
      </c>
      <c r="J16" s="4">
        <f t="shared" si="0"/>
        <v>4.3402777777777776E-2</v>
      </c>
    </row>
    <row r="17" spans="1:10" ht="37.5" thickTop="1" thickBot="1" x14ac:dyDescent="0.3">
      <c r="A17" s="16"/>
      <c r="B17" s="7" t="s">
        <v>29</v>
      </c>
      <c r="C17" s="2">
        <v>1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6">
        <f t="shared" si="1"/>
        <v>1</v>
      </c>
      <c r="J17" s="4">
        <f t="shared" si="0"/>
        <v>2.1701388888888888E-2</v>
      </c>
    </row>
    <row r="18" spans="1:10" ht="37.5" thickTop="1" thickBot="1" x14ac:dyDescent="0.3">
      <c r="A18" s="7" t="s">
        <v>30</v>
      </c>
      <c r="B18" s="7" t="s">
        <v>31</v>
      </c>
      <c r="C18" s="2">
        <v>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6">
        <f t="shared" si="1"/>
        <v>5</v>
      </c>
      <c r="J18" s="4">
        <f t="shared" si="0"/>
        <v>0.10850694444444445</v>
      </c>
    </row>
    <row r="19" spans="1:10" ht="37.5" thickTop="1" thickBot="1" x14ac:dyDescent="0.3">
      <c r="A19" s="7" t="s">
        <v>32</v>
      </c>
      <c r="B19" s="7" t="s">
        <v>33</v>
      </c>
      <c r="C19" s="2">
        <v>0</v>
      </c>
      <c r="D19" s="3">
        <v>0</v>
      </c>
      <c r="E19" s="3">
        <v>0</v>
      </c>
      <c r="F19" s="3">
        <v>0</v>
      </c>
      <c r="G19" s="3">
        <v>0</v>
      </c>
      <c r="H19" s="6">
        <v>1</v>
      </c>
      <c r="I19" s="6">
        <f t="shared" si="1"/>
        <v>1</v>
      </c>
      <c r="J19" s="4">
        <f t="shared" si="0"/>
        <v>2.1701388888888888E-2</v>
      </c>
    </row>
    <row r="20" spans="1:10" ht="16.5" thickTop="1" thickBot="1" x14ac:dyDescent="0.3">
      <c r="A20" s="18" t="s">
        <v>34</v>
      </c>
      <c r="B20" s="18"/>
      <c r="C20" s="9">
        <f t="shared" ref="C20:H20" si="2">SUM(C6:C19)</f>
        <v>72</v>
      </c>
      <c r="D20" s="9">
        <f t="shared" si="2"/>
        <v>0</v>
      </c>
      <c r="E20" s="9">
        <f t="shared" si="2"/>
        <v>7</v>
      </c>
      <c r="F20" s="9">
        <f t="shared" si="2"/>
        <v>209</v>
      </c>
      <c r="G20" s="9">
        <f t="shared" si="2"/>
        <v>4319</v>
      </c>
      <c r="H20" s="9">
        <f t="shared" si="2"/>
        <v>1</v>
      </c>
      <c r="I20" s="6">
        <f t="shared" si="1"/>
        <v>4608</v>
      </c>
      <c r="J20" s="10">
        <f>I20/4608*100</f>
        <v>100</v>
      </c>
    </row>
    <row r="21" spans="1:10" ht="15.75" thickTop="1" x14ac:dyDescent="0.25"/>
    <row r="22" spans="1:10" x14ac:dyDescent="0.25">
      <c r="A22" s="11" t="s">
        <v>35</v>
      </c>
      <c r="B22" s="11" t="s">
        <v>36</v>
      </c>
    </row>
  </sheetData>
  <mergeCells count="6">
    <mergeCell ref="A20:B20"/>
    <mergeCell ref="A4:J4"/>
    <mergeCell ref="A6:A7"/>
    <mergeCell ref="A9:A10"/>
    <mergeCell ref="A12:A13"/>
    <mergeCell ref="A15:A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Andrea Fuertes Payan</dc:creator>
  <cp:lastModifiedBy>Jessica Tatiana Peña Orduña</cp:lastModifiedBy>
  <dcterms:created xsi:type="dcterms:W3CDTF">2022-06-21T16:00:23Z</dcterms:created>
  <dcterms:modified xsi:type="dcterms:W3CDTF">2022-06-21T16:02:06Z</dcterms:modified>
</cp:coreProperties>
</file>