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8275" windowHeight="11790"/>
  </bookViews>
  <sheets>
    <sheet name="DESAGREGACION PPTO 202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02" i="1" l="1"/>
  <c r="C101" i="1" s="1"/>
  <c r="C100" i="1" s="1"/>
  <c r="C76" i="1" l="1"/>
  <c r="C75" i="1" s="1"/>
  <c r="C74" i="1" l="1"/>
  <c r="C97" i="1" l="1"/>
  <c r="C96" i="1" s="1"/>
  <c r="C95" i="1" s="1"/>
  <c r="C94" i="1" s="1"/>
  <c r="C91" i="1"/>
  <c r="C90" i="1" s="1"/>
  <c r="C87" i="1"/>
  <c r="C84" i="1"/>
  <c r="C83" i="1" s="1"/>
  <c r="C79" i="1"/>
  <c r="C78" i="1" s="1"/>
  <c r="C68" i="1"/>
  <c r="C62" i="1"/>
  <c r="C61" i="1" s="1"/>
  <c r="C57" i="1"/>
  <c r="C56" i="1" s="1"/>
  <c r="C50" i="1"/>
  <c r="C49" i="1" s="1"/>
  <c r="C38" i="1"/>
  <c r="C36" i="1"/>
  <c r="C35" i="1" s="1"/>
  <c r="C32" i="1"/>
  <c r="C26" i="1"/>
  <c r="C18" i="1"/>
  <c r="C9" i="1"/>
  <c r="C8" i="1" s="1"/>
  <c r="C34" i="1" l="1"/>
  <c r="C7" i="1"/>
  <c r="C6" i="1" s="1"/>
  <c r="C48" i="1"/>
  <c r="C60" i="1"/>
  <c r="C82" i="1"/>
  <c r="C5" i="1" l="1"/>
</calcChain>
</file>

<file path=xl/sharedStrings.xml><?xml version="1.0" encoding="utf-8"?>
<sst xmlns="http://schemas.openxmlformats.org/spreadsheetml/2006/main" count="196" uniqueCount="188">
  <si>
    <t>RUBRO</t>
  </si>
  <si>
    <t xml:space="preserve">CONCEPTO </t>
  </si>
  <si>
    <t>DESAGREGACION</t>
  </si>
  <si>
    <t>A-01</t>
  </si>
  <si>
    <t>GASTOS DE PERSONAL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</si>
  <si>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</si>
  <si>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</si>
  <si>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</si>
  <si>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</si>
  <si>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</si>
  <si>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</si>
  <si>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</si>
  <si>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</si>
  <si>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</si>
  <si>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</si>
  <si>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</si>
  <si>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</si>
  <si>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</si>
  <si>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</si>
  <si>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</si>
  <si>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</si>
  <si>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</si>
  <si>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</si>
  <si>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A-01-01-01-001-009</t>
  </si>
  <si>
    <t>Prima de navidad</t>
  </si>
  <si>
    <t>A-01-01-01-001-010</t>
  </si>
  <si>
    <t>Prima de vacaciones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</si>
  <si>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</si>
  <si>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</si>
  <si>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</si>
  <si>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</si>
  <si>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</si>
  <si>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</si>
  <si>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</si>
  <si>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</si>
  <si>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</si>
  <si>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</si>
  <si>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</si>
  <si>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</si>
  <si>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</si>
  <si>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</si>
  <si>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A-01-01-03</t>
  </si>
  <si>
    <t>REMUNERACIONES NO CONSTITUTIVAS DE FACTOR SALARIAL</t>
  </si>
  <si>
    <t>A-01-01-03-001-001</t>
  </si>
  <si>
    <t>Sueldo de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</si>
  <si>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</si>
  <si>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</si>
  <si>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</si>
  <si>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</si>
  <si>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</si>
  <si>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</si>
  <si>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</si>
  <si>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</si>
  <si>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A-01-01-04</t>
  </si>
  <si>
    <t>OTROS GASTOS DE PERSONAL - DISTRIBUCIÓN PREVIO CONCEPTO DGPPN</t>
  </si>
  <si>
    <t>A-01-01-04-001</t>
  </si>
  <si>
    <t>Otros gastos de personal</t>
  </si>
  <si>
    <t>A-02</t>
  </si>
  <si>
    <t>ADQUISICIÓN DE BIENES  Y SERVICIOS</t>
  </si>
  <si>
    <t>A-02-01</t>
  </si>
  <si>
    <t>ADQUISICIÓN DE ACTIVOS NO FINANCIEROS</t>
  </si>
  <si>
    <t>A-02-01-01</t>
  </si>
  <si>
    <t>ACTIVOS FIJOS</t>
  </si>
  <si>
    <t>A-02-01-01-004</t>
  </si>
  <si>
    <t>A-02-02</t>
  </si>
  <si>
    <t>ADQUISICIONES DIFERENTES DE ACTIVOS</t>
  </si>
  <si>
    <t>A-02-02-01-002</t>
  </si>
  <si>
    <t>A-02-02-01-003</t>
  </si>
  <si>
    <t>A-02-02-01-004</t>
  </si>
  <si>
    <t>A-02-02-02-005</t>
  </si>
  <si>
    <t>A-02-02-02-006</t>
  </si>
  <si>
    <t>A-02-02-02-007</t>
  </si>
  <si>
    <t>A-02-02-02-008</t>
  </si>
  <si>
    <t>A-02-02-02-009</t>
  </si>
  <si>
    <t>A-02-02-02-010</t>
  </si>
  <si>
    <t>A-03</t>
  </si>
  <si>
    <t>TRANSFERENCIAS CORRIENTES</t>
  </si>
  <si>
    <t>A-03-04</t>
  </si>
  <si>
    <t>PRESTACIONES SOCIALES</t>
  </si>
  <si>
    <t>A-03-04-02</t>
  </si>
  <si>
    <t>PRESTACIONES SOCIALES RELACIONADAS CON EL EMPLEO</t>
  </si>
  <si>
    <t>A-03-04-02-001-002</t>
  </si>
  <si>
    <t>A-03-04-02-002-002</t>
  </si>
  <si>
    <t>A-03-04-02-004-002</t>
  </si>
  <si>
    <t>A-03-04-02-012-001</t>
  </si>
  <si>
    <t>A-03-04-02-012-002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</si>
  <si>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</si>
  <si>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</si>
  <si>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</si>
  <si>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</si>
  <si>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</si>
  <si>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</si>
  <si>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A-05</t>
  </si>
  <si>
    <t>GASTOS DE COMERCIALIZACIÓN Y PRODUCCIÓN</t>
  </si>
  <si>
    <t>A-05-01</t>
  </si>
  <si>
    <t>A-05-01-01</t>
  </si>
  <si>
    <t>MATERIALES Y SUMINISTROS</t>
  </si>
  <si>
    <t>A-05-01-01-000</t>
  </si>
  <si>
    <t>A-05-01-01-001</t>
  </si>
  <si>
    <t>A-05-01-01-002</t>
  </si>
  <si>
    <t>A-05-01-01-003</t>
  </si>
  <si>
    <t>A-05-01-01-004</t>
  </si>
  <si>
    <t>A-05-01-02</t>
  </si>
  <si>
    <t>ADQUISICIÓN DE SERVICIOS</t>
  </si>
  <si>
    <t>A-05-01-02-005</t>
  </si>
  <si>
    <t>A-05-01-02-006</t>
  </si>
  <si>
    <t>A-05-01-02-007</t>
  </si>
  <si>
    <t>A-05-01-02-008</t>
  </si>
  <si>
    <t>A-05-01-02-009</t>
  </si>
  <si>
    <t>A-07</t>
  </si>
  <si>
    <t>DISMINUCIÓN DE PASIVOS</t>
  </si>
  <si>
    <t>A-07-01</t>
  </si>
  <si>
    <t>CESANTÍAS</t>
  </si>
  <si>
    <t>A-07-01-01</t>
  </si>
  <si>
    <t>A-07-01-02</t>
  </si>
  <si>
    <t>A-08</t>
  </si>
  <si>
    <t>GASTOS POR TRIBUTOS, MULTAS, SANCIONES E INTERESES DE MORA</t>
  </si>
  <si>
    <t>A-08-01</t>
  </si>
  <si>
    <t>IMPUESTOS</t>
  </si>
  <si>
    <t>A-08-01-01</t>
  </si>
  <si>
    <t>IMPUESTOS NACIONALES</t>
  </si>
  <si>
    <t>A-08-01-02-001</t>
  </si>
  <si>
    <t>A-08-01-02-006</t>
  </si>
  <si>
    <t>A-08-04</t>
  </si>
  <si>
    <t>CONTRIBUCIONES</t>
  </si>
  <si>
    <t>A-08-04-01</t>
  </si>
  <si>
    <t>A-08-04-03</t>
  </si>
  <si>
    <t>A-08-05</t>
  </si>
  <si>
    <t>MULTAS, SANCIONES E INTERESES DE MORA</t>
  </si>
  <si>
    <t>A-08-05-01</t>
  </si>
  <si>
    <t>MULTAS Y SANCIONES</t>
  </si>
  <si>
    <t>A-08-05-01-003</t>
  </si>
  <si>
    <t>C</t>
  </si>
  <si>
    <t>INVERSION</t>
  </si>
  <si>
    <t>C-1599</t>
  </si>
  <si>
    <t>C-1599-100-3</t>
  </si>
  <si>
    <t>DISEÑO E IMPLEMENTACIÓN DEL MODELO DE GESTIÓN DOCUMENTAL Y ADMINISTRACIÓN DE ARCHIVOS DE LA AGENCIA LOGÍSTICA DE LAS FUERZAS MILITARES  BOGOTÁ</t>
  </si>
  <si>
    <t>FUNCIONAMIENTO</t>
  </si>
  <si>
    <t>A</t>
  </si>
  <si>
    <t>Aportes al ICBF</t>
  </si>
  <si>
    <t>Aportes al SENA</t>
  </si>
  <si>
    <t>PRESUPUESTO APROBADO LEY 2063 NOV 28 DE 2020</t>
  </si>
  <si>
    <t>DESAGREGACION PRESUPUESTO VIGENCIA 2021</t>
  </si>
  <si>
    <t>C-1502</t>
  </si>
  <si>
    <t>CAPACIDADES DE LAS FUERZAS MILITARE EN SEGURIDAD PUBLICA Y DEFENSA EN EL TERRITORIO NACIONAL</t>
  </si>
  <si>
    <t>FORTALECIMIENTO DE LA GESTION Y DIRECCIÓN DEL SECTOR DEFENSA Y SEGURIDAD</t>
  </si>
  <si>
    <t>INTERSECTORIAL DEFENSA Y SEGURIDAD</t>
  </si>
  <si>
    <t>Maquinaria y equipo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</si>
  <si>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</si>
  <si>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</si>
  <si>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</si>
  <si>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</si>
  <si>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</si>
  <si>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</si>
  <si>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</si>
  <si>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</si>
  <si>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</si>
  <si>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Mesadas pensionales a cargo de la entidad (de pensiones)</t>
  </si>
  <si>
    <t>Cuotas partes pensionales a cargo de la entidad (de pensiones)</t>
  </si>
  <si>
    <t>Bonos pensionales a cargo de la entidad (de pensiones)</t>
  </si>
  <si>
    <t>Incapacidades (no de pensiones)</t>
  </si>
  <si>
    <t>Licencias de maternidad y paternidad (no de pensiones)</t>
  </si>
  <si>
    <t>Sentencias</t>
  </si>
  <si>
    <t>Conciliaciones</t>
  </si>
  <si>
    <t>impuesto sobre vehículos automotores</t>
  </si>
  <si>
    <t>Agricultura, silvicultura y productos de la pesca</t>
  </si>
  <si>
    <t>Minerales; electricidad, gas y agua</t>
  </si>
  <si>
    <t>Productos metálicos, maquinaria y equipo</t>
  </si>
  <si>
    <t>Servicios de venta y de distribución; alojamiento; servicios de suministro de comidas y bebidas; servicios de transporte; y servicios de distribución de electricidad, gas y agua</t>
  </si>
  <si>
    <t>Cesantías definitivas</t>
  </si>
  <si>
    <t>Cesantías parciales</t>
  </si>
  <si>
    <t>Impuesto predial y sobretasa ambiental</t>
  </si>
  <si>
    <t>Cuota de fiscalización y auditaje</t>
  </si>
  <si>
    <t>Contribución nacional de valorización</t>
  </si>
  <si>
    <t>Sanciones administrativas</t>
  </si>
  <si>
    <t>A-06</t>
  </si>
  <si>
    <t>ADQUISICIÓN DE ACTIVOS FINANCIEROS</t>
  </si>
  <si>
    <t>A-06-01</t>
  </si>
  <si>
    <t>CONCESIÓN DE PRÉSTAMOS</t>
  </si>
  <si>
    <t>A-06-01-04</t>
  </si>
  <si>
    <t>A-06-01-04-011</t>
  </si>
  <si>
    <t>A personas naturales</t>
  </si>
  <si>
    <t>Prestamos de consumo</t>
  </si>
  <si>
    <t>ADQUISICIÓN DE BIENES Y SERVICIOS - Servicio de dotación para la movilidad operacional y el apoyo logístico</t>
  </si>
  <si>
    <t>ADQUISICIÓN DE BIENES Y SERVICIOS - Documentos de planeación</t>
  </si>
  <si>
    <t>ADQUISICIÓN DE BIENES Y SERVICIOS -Servicios de gestión documental</t>
  </si>
  <si>
    <t>ADQUISICIÓN DE BIENES Y SERVICIOS - Otros servicios profesionales, científicos y técnicos</t>
  </si>
  <si>
    <t>DECRETO DE LIQUIDACIÓN 1805 DEL 31 DIC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</si>
</sst>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37" fontId="3" fillId="0" borderId="1" xfId="2" applyNumberFormat="1" applyFont="1" applyFill="1" applyBorder="1" applyAlignment="1">
      <alignment horizontal="left" vertical="center" wrapText="1"/>
    </xf>
    <xf numFmtId="0" fontId="0" fillId="0" borderId="1" xfId="0" applyBorder="1"/>
    <xf numFmtId="164" fontId="0" fillId="0" borderId="1" xfId="1" applyNumberFormat="1" applyFont="1" applyBorder="1"/>
    <xf numFmtId="37" fontId="4" fillId="0" borderId="1" xfId="2" applyNumberFormat="1" applyFont="1" applyFill="1" applyBorder="1" applyAlignment="1">
      <alignment horizontal="left" vertical="center" wrapText="1"/>
    </xf>
    <xf numFmtId="164" fontId="2" fillId="0" borderId="1" xfId="1" applyNumberFormat="1" applyFont="1" applyBorder="1"/>
    <xf numFmtId="0" fontId="0" fillId="0" borderId="1" xfId="0" applyFont="1" applyBorder="1"/>
    <xf numFmtId="164" fontId="5" fillId="0" borderId="1" xfId="1" applyNumberFormat="1" applyFont="1" applyBorder="1"/>
    <xf numFmtId="164" fontId="0" fillId="0" borderId="1" xfId="0" applyNumberFormat="1" applyFont="1" applyBorder="1"/>
    <xf numFmtId="164" fontId="1" fillId="0" borderId="1" xfId="1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1" fillId="0" borderId="1" xfId="1" applyNumberFormat="1" applyFont="1" applyBorder="1" applyAlignment="1">
      <alignment vertical="center"/>
    </xf>
    <xf numFmtId="43" fontId="7" fillId="0" borderId="0" xfId="1" applyFont="1" applyFill="1" applyBorder="1"/>
    <xf numFmtId="43" fontId="6" fillId="0" borderId="0" xfId="1" applyFont="1" applyFill="1" applyBorder="1" applyAlignment="1"/>
    <xf numFmtId="43" fontId="8" fillId="0" borderId="2" xfId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64" fontId="2" fillId="3" borderId="1" xfId="0" applyNumberFormat="1" applyFont="1" applyFill="1" applyBorder="1"/>
    <xf numFmtId="37" fontId="4" fillId="3" borderId="1" xfId="2" applyNumberFormat="1" applyFont="1" applyFill="1" applyBorder="1" applyAlignment="1">
      <alignment horizontal="left" vertical="center" wrapText="1"/>
    </xf>
    <xf numFmtId="164" fontId="2" fillId="3" borderId="1" xfId="1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0" fillId="0" borderId="1" xfId="0" applyFont="1" applyFill="1" applyBorder="1"/>
    <xf numFmtId="164" fontId="2" fillId="0" borderId="1" xfId="1" applyNumberFormat="1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3" fontId="8" fillId="0" borderId="2" xfId="1" applyFont="1" applyFill="1" applyBorder="1" applyAlignment="1">
      <alignment horizontal="center"/>
    </xf>
    <xf numFmtId="43" fontId="8" fillId="0" borderId="0" xfId="1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43" fontId="6" fillId="0" borderId="4" xfId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43" fontId="8" fillId="0" borderId="6" xfId="1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8" fillId="0" borderId="8" xfId="1" applyFont="1" applyFill="1" applyBorder="1" applyAlignment="1">
      <alignment horizontal="center"/>
    </xf>
    <xf numFmtId="43" fontId="8" fillId="0" borderId="9" xfId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topLeftCell="A88" workbookViewId="0">
      <selection activeCell="E106" sqref="E106"/>
    </sheetView>
  </sheetViews>
  <sheetFormatPr baseColWidth="10" defaultRowHeight="15" x14ac:dyDescent="0.25"/>
  <cols>
    <col min="1" max="1" width="22.7109375" customWidth="1"/>
    <col min="2" max="2" width="49.7109375" customWidth="1"/>
    <col min="3" max="3" width="36" customWidth="1"/>
  </cols>
  <sheetData>
    <row r="1" spans="1:5" s="17" customFormat="1" ht="20.25" x14ac:dyDescent="0.3">
      <c r="A1" s="36" t="s">
        <v>142</v>
      </c>
      <c r="B1" s="37"/>
      <c r="C1" s="38"/>
      <c r="D1" s="18"/>
      <c r="E1" s="18"/>
    </row>
    <row r="2" spans="1:5" s="17" customFormat="1" ht="20.25" x14ac:dyDescent="0.3">
      <c r="A2" s="39" t="s">
        <v>141</v>
      </c>
      <c r="B2" s="35"/>
      <c r="C2" s="40"/>
      <c r="D2" s="18"/>
      <c r="E2" s="18"/>
    </row>
    <row r="3" spans="1:5" s="17" customFormat="1" ht="15.75" x14ac:dyDescent="0.25">
      <c r="A3" s="41" t="s">
        <v>187</v>
      </c>
      <c r="B3" s="34"/>
      <c r="C3" s="42"/>
      <c r="D3" s="19"/>
      <c r="E3" s="19"/>
    </row>
    <row r="4" spans="1:5" x14ac:dyDescent="0.25">
      <c r="A4" s="20" t="s">
        <v>0</v>
      </c>
      <c r="B4" s="20" t="s">
        <v>1</v>
      </c>
      <c r="C4" s="20" t="s">
        <v>2</v>
      </c>
    </row>
    <row r="5" spans="1:5" x14ac:dyDescent="0.25">
      <c r="A5" s="29" t="s">
        <v>138</v>
      </c>
      <c r="B5" s="29" t="s">
        <v>137</v>
      </c>
      <c r="C5" s="32">
        <f>+C6+C34+C48+C60+C74+C78+C82</f>
        <v>414497000000</v>
      </c>
    </row>
    <row r="6" spans="1:5" x14ac:dyDescent="0.25">
      <c r="A6" s="21" t="s">
        <v>3</v>
      </c>
      <c r="B6" s="21" t="s">
        <v>4</v>
      </c>
      <c r="C6" s="22">
        <f>+C7</f>
        <v>48710000000</v>
      </c>
    </row>
    <row r="7" spans="1:5" x14ac:dyDescent="0.25">
      <c r="A7" s="1" t="s">
        <v>5</v>
      </c>
      <c r="B7" s="1" t="s">
        <v>6</v>
      </c>
      <c r="C7" s="2">
        <f>+C8+C18+C26+C32</f>
        <v>48710000000</v>
      </c>
    </row>
    <row r="8" spans="1:5" x14ac:dyDescent="0.25">
      <c r="A8" s="1" t="s">
        <v>7</v>
      </c>
      <c r="B8" s="1" t="s">
        <v>8</v>
      </c>
      <c r="C8" s="2">
        <f>+C9</f>
        <v>32700000000</v>
      </c>
    </row>
    <row r="9" spans="1:5" x14ac:dyDescent="0.25">
      <c r="A9" s="1" t="s">
        <v>9</v>
      </c>
      <c r="B9" s="1" t="s">
        <v>10</v>
      </c>
      <c r="C9" s="2">
        <f>SUM(C10:C17)</f>
        <v>32700000000</v>
      </c>
    </row>
    <row r="10" spans="1:5" x14ac:dyDescent="0.25">
      <c r="A10" s="3" t="s">
        <v>11</v>
      </c>
      <c r="B10" s="4" t="s">
        <v>12</v>
      </c>
      <c r="C10" s="5">
        <v>25150000000</v>
      </c>
    </row>
    <row r="11" spans="1:5" x14ac:dyDescent="0.25">
      <c r="A11" s="3" t="s">
        <v>13</v>
      </c>
      <c r="B11" s="4" t="s">
        <v>14</v>
      </c>
      <c r="C11" s="5">
        <v>450000000</v>
      </c>
    </row>
    <row r="12" spans="1:5" x14ac:dyDescent="0.25">
      <c r="A12" s="3" t="s">
        <v>15</v>
      </c>
      <c r="B12" s="4" t="s">
        <v>16</v>
      </c>
      <c r="C12" s="5">
        <v>550000000</v>
      </c>
    </row>
    <row r="13" spans="1:5" x14ac:dyDescent="0.25">
      <c r="A13" s="3" t="s">
        <v>17</v>
      </c>
      <c r="B13" s="4" t="s">
        <v>18</v>
      </c>
      <c r="C13" s="5">
        <v>650000000</v>
      </c>
    </row>
    <row r="14" spans="1:5" x14ac:dyDescent="0.25">
      <c r="A14" s="3" t="s">
        <v>19</v>
      </c>
      <c r="B14" s="4" t="s">
        <v>20</v>
      </c>
      <c r="C14" s="5">
        <v>1200000000</v>
      </c>
    </row>
    <row r="15" spans="1:5" x14ac:dyDescent="0.25">
      <c r="A15" s="3" t="s">
        <v>21</v>
      </c>
      <c r="B15" s="4" t="s">
        <v>22</v>
      </c>
      <c r="C15" s="5">
        <v>900000000</v>
      </c>
    </row>
    <row r="16" spans="1:5" x14ac:dyDescent="0.25">
      <c r="A16" s="3" t="s">
        <v>23</v>
      </c>
      <c r="B16" s="4" t="s">
        <v>24</v>
      </c>
      <c r="C16" s="5">
        <v>2600000000</v>
      </c>
    </row>
    <row r="17" spans="1:3" x14ac:dyDescent="0.25">
      <c r="A17" s="3" t="s">
        <v>25</v>
      </c>
      <c r="B17" s="4" t="s">
        <v>26</v>
      </c>
      <c r="C17" s="5">
        <v>1200000000</v>
      </c>
    </row>
    <row r="18" spans="1:3" x14ac:dyDescent="0.25">
      <c r="A18" s="23" t="s">
        <v>27</v>
      </c>
      <c r="B18" s="21" t="s">
        <v>28</v>
      </c>
      <c r="C18" s="24">
        <f>SUM(C19:C25)</f>
        <v>12264000000</v>
      </c>
    </row>
    <row r="19" spans="1:3" x14ac:dyDescent="0.25">
      <c r="A19" s="3" t="s">
        <v>29</v>
      </c>
      <c r="B19" s="4" t="s">
        <v>30</v>
      </c>
      <c r="C19" s="5">
        <v>3500000000</v>
      </c>
    </row>
    <row r="20" spans="1:3" x14ac:dyDescent="0.25">
      <c r="A20" s="3" t="s">
        <v>31</v>
      </c>
      <c r="B20" s="4" t="s">
        <v>32</v>
      </c>
      <c r="C20" s="5">
        <v>2500000000</v>
      </c>
    </row>
    <row r="21" spans="1:3" x14ac:dyDescent="0.25">
      <c r="A21" s="3" t="s">
        <v>33</v>
      </c>
      <c r="B21" s="4" t="s">
        <v>34</v>
      </c>
      <c r="C21" s="5">
        <v>2664000000</v>
      </c>
    </row>
    <row r="22" spans="1:3" x14ac:dyDescent="0.25">
      <c r="A22" s="3" t="s">
        <v>35</v>
      </c>
      <c r="B22" s="4" t="s">
        <v>36</v>
      </c>
      <c r="C22" s="5">
        <v>1200000000</v>
      </c>
    </row>
    <row r="23" spans="1:3" x14ac:dyDescent="0.25">
      <c r="A23" s="3" t="s">
        <v>37</v>
      </c>
      <c r="B23" s="4" t="s">
        <v>38</v>
      </c>
      <c r="C23" s="5">
        <v>900000000</v>
      </c>
    </row>
    <row r="24" spans="1:3" x14ac:dyDescent="0.25">
      <c r="A24" s="3" t="s">
        <v>39</v>
      </c>
      <c r="B24" s="4" t="s">
        <v>139</v>
      </c>
      <c r="C24" s="5">
        <v>900000000</v>
      </c>
    </row>
    <row r="25" spans="1:3" x14ac:dyDescent="0.25">
      <c r="A25" s="3" t="s">
        <v>40</v>
      </c>
      <c r="B25" s="4" t="s">
        <v>140</v>
      </c>
      <c r="C25" s="5">
        <v>600000000</v>
      </c>
    </row>
    <row r="26" spans="1:3" ht="30" x14ac:dyDescent="0.25">
      <c r="A26" s="23" t="s">
        <v>41</v>
      </c>
      <c r="B26" s="43" t="s">
        <v>42</v>
      </c>
      <c r="C26" s="24">
        <f>SUM(C27:C31)</f>
        <v>2599000000</v>
      </c>
    </row>
    <row r="27" spans="1:3" x14ac:dyDescent="0.25">
      <c r="A27" s="3" t="s">
        <v>43</v>
      </c>
      <c r="B27" s="4" t="s">
        <v>44</v>
      </c>
      <c r="C27" s="5">
        <v>1600000000</v>
      </c>
    </row>
    <row r="28" spans="1:3" x14ac:dyDescent="0.25">
      <c r="A28" s="3" t="s">
        <v>45</v>
      </c>
      <c r="B28" s="4" t="s">
        <v>46</v>
      </c>
      <c r="C28" s="5">
        <v>130000000</v>
      </c>
    </row>
    <row r="29" spans="1:3" x14ac:dyDescent="0.25">
      <c r="A29" s="3" t="s">
        <v>47</v>
      </c>
      <c r="B29" s="4" t="s">
        <v>48</v>
      </c>
      <c r="C29" s="5">
        <v>450000000</v>
      </c>
    </row>
    <row r="30" spans="1:3" x14ac:dyDescent="0.25">
      <c r="A30" s="3" t="s">
        <v>49</v>
      </c>
      <c r="B30" s="4" t="s">
        <v>50</v>
      </c>
      <c r="C30" s="5">
        <v>350000000</v>
      </c>
    </row>
    <row r="31" spans="1:3" x14ac:dyDescent="0.25">
      <c r="A31" s="3" t="s">
        <v>51</v>
      </c>
      <c r="B31" s="4" t="s">
        <v>52</v>
      </c>
      <c r="C31" s="5">
        <v>69000000</v>
      </c>
    </row>
    <row r="32" spans="1:3" ht="30" x14ac:dyDescent="0.25">
      <c r="A32" s="23" t="s">
        <v>53</v>
      </c>
      <c r="B32" s="43" t="s">
        <v>54</v>
      </c>
      <c r="C32" s="24">
        <f>SUM(C33)</f>
        <v>1147000000</v>
      </c>
    </row>
    <row r="33" spans="1:3" x14ac:dyDescent="0.25">
      <c r="A33" s="4" t="s">
        <v>55</v>
      </c>
      <c r="B33" s="4" t="s">
        <v>56</v>
      </c>
      <c r="C33" s="5">
        <v>1147000000</v>
      </c>
    </row>
    <row r="34" spans="1:3" x14ac:dyDescent="0.25">
      <c r="A34" s="21" t="s">
        <v>57</v>
      </c>
      <c r="B34" s="21" t="s">
        <v>58</v>
      </c>
      <c r="C34" s="22">
        <f>+C35+C38</f>
        <v>13341000000</v>
      </c>
    </row>
    <row r="35" spans="1:3" x14ac:dyDescent="0.25">
      <c r="A35" s="1" t="s">
        <v>59</v>
      </c>
      <c r="B35" s="1" t="s">
        <v>60</v>
      </c>
      <c r="C35" s="2">
        <f>+C36</f>
        <v>1667000000</v>
      </c>
    </row>
    <row r="36" spans="1:3" x14ac:dyDescent="0.25">
      <c r="A36" s="25" t="s">
        <v>61</v>
      </c>
      <c r="B36" s="25" t="s">
        <v>62</v>
      </c>
      <c r="C36" s="26">
        <f>+C37</f>
        <v>1667000000</v>
      </c>
    </row>
    <row r="37" spans="1:3" x14ac:dyDescent="0.25">
      <c r="A37" s="27" t="s">
        <v>63</v>
      </c>
      <c r="B37" s="27" t="s">
        <v>147</v>
      </c>
      <c r="C37" s="26">
        <v>1667000000</v>
      </c>
    </row>
    <row r="38" spans="1:3" x14ac:dyDescent="0.25">
      <c r="A38" s="6" t="s">
        <v>64</v>
      </c>
      <c r="B38" s="25" t="s">
        <v>65</v>
      </c>
      <c r="C38" s="28">
        <f>SUM(C39:C47)</f>
        <v>11674000000</v>
      </c>
    </row>
    <row r="39" spans="1:3" x14ac:dyDescent="0.25">
      <c r="A39" s="3" t="s">
        <v>66</v>
      </c>
      <c r="B39" s="4" t="s">
        <v>148</v>
      </c>
      <c r="C39" s="5">
        <v>500000000</v>
      </c>
    </row>
    <row r="40" spans="1:3" x14ac:dyDescent="0.25">
      <c r="A40" s="3" t="s">
        <v>67</v>
      </c>
      <c r="B40" s="4" t="s">
        <v>149</v>
      </c>
      <c r="C40" s="5">
        <v>600000000</v>
      </c>
    </row>
    <row r="41" spans="1:3" x14ac:dyDescent="0.25">
      <c r="A41" s="3" t="s">
        <v>68</v>
      </c>
      <c r="B41" s="4" t="s">
        <v>150</v>
      </c>
      <c r="C41" s="5">
        <v>924100000</v>
      </c>
    </row>
    <row r="42" spans="1:3" x14ac:dyDescent="0.25">
      <c r="A42" s="3" t="s">
        <v>69</v>
      </c>
      <c r="B42" s="4" t="s">
        <v>151</v>
      </c>
      <c r="C42" s="9">
        <v>0</v>
      </c>
    </row>
    <row r="43" spans="1:3" x14ac:dyDescent="0.25">
      <c r="A43" s="3" t="s">
        <v>70</v>
      </c>
      <c r="B43" s="4" t="s">
        <v>152</v>
      </c>
      <c r="C43" s="5">
        <v>848000000</v>
      </c>
    </row>
    <row r="44" spans="1:3" x14ac:dyDescent="0.25">
      <c r="A44" s="3" t="s">
        <v>71</v>
      </c>
      <c r="B44" s="4" t="s">
        <v>153</v>
      </c>
      <c r="C44" s="5">
        <v>3515000000</v>
      </c>
    </row>
    <row r="45" spans="1:3" x14ac:dyDescent="0.25">
      <c r="A45" s="3" t="s">
        <v>72</v>
      </c>
      <c r="B45" s="4" t="s">
        <v>154</v>
      </c>
      <c r="C45" s="5">
        <v>3834590000</v>
      </c>
    </row>
    <row r="46" spans="1:3" x14ac:dyDescent="0.25">
      <c r="A46" s="3" t="s">
        <v>73</v>
      </c>
      <c r="B46" s="4" t="s">
        <v>155</v>
      </c>
      <c r="C46" s="5">
        <v>1022310000</v>
      </c>
    </row>
    <row r="47" spans="1:3" x14ac:dyDescent="0.25">
      <c r="A47" s="3" t="s">
        <v>74</v>
      </c>
      <c r="B47" s="4" t="s">
        <v>156</v>
      </c>
      <c r="C47" s="5">
        <v>430000000</v>
      </c>
    </row>
    <row r="48" spans="1:3" x14ac:dyDescent="0.25">
      <c r="A48" s="21" t="s">
        <v>75</v>
      </c>
      <c r="B48" s="21" t="s">
        <v>76</v>
      </c>
      <c r="C48" s="22">
        <f>+C56+C49</f>
        <v>7659000000</v>
      </c>
    </row>
    <row r="49" spans="1:3" x14ac:dyDescent="0.25">
      <c r="A49" s="1" t="s">
        <v>77</v>
      </c>
      <c r="B49" s="1" t="s">
        <v>78</v>
      </c>
      <c r="C49" s="2">
        <f>+C50</f>
        <v>5797000000</v>
      </c>
    </row>
    <row r="50" spans="1:3" x14ac:dyDescent="0.25">
      <c r="A50" s="1" t="s">
        <v>79</v>
      </c>
      <c r="B50" s="1" t="s">
        <v>80</v>
      </c>
      <c r="C50" s="2">
        <f>SUM(C51:C55)</f>
        <v>5797000000</v>
      </c>
    </row>
    <row r="51" spans="1:3" x14ac:dyDescent="0.25">
      <c r="A51" s="3" t="s">
        <v>81</v>
      </c>
      <c r="B51" s="4" t="s">
        <v>157</v>
      </c>
      <c r="C51" s="5">
        <v>1857000000</v>
      </c>
    </row>
    <row r="52" spans="1:3" x14ac:dyDescent="0.25">
      <c r="A52" s="3" t="s">
        <v>82</v>
      </c>
      <c r="B52" s="4" t="s">
        <v>158</v>
      </c>
      <c r="C52" s="5">
        <v>48000000</v>
      </c>
    </row>
    <row r="53" spans="1:3" x14ac:dyDescent="0.25">
      <c r="A53" s="3" t="s">
        <v>83</v>
      </c>
      <c r="B53" s="4" t="s">
        <v>159</v>
      </c>
      <c r="C53" s="5">
        <v>3648000000</v>
      </c>
    </row>
    <row r="54" spans="1:3" x14ac:dyDescent="0.25">
      <c r="A54" s="3" t="s">
        <v>84</v>
      </c>
      <c r="B54" s="4" t="s">
        <v>160</v>
      </c>
      <c r="C54" s="5">
        <v>180000000</v>
      </c>
    </row>
    <row r="55" spans="1:3" x14ac:dyDescent="0.25">
      <c r="A55" s="3" t="s">
        <v>85</v>
      </c>
      <c r="B55" s="4" t="s">
        <v>161</v>
      </c>
      <c r="C55" s="5">
        <v>64000000</v>
      </c>
    </row>
    <row r="56" spans="1:3" x14ac:dyDescent="0.25">
      <c r="A56" s="6" t="s">
        <v>86</v>
      </c>
      <c r="B56" s="1" t="s">
        <v>87</v>
      </c>
      <c r="C56" s="7">
        <f>+C57</f>
        <v>1862000000</v>
      </c>
    </row>
    <row r="57" spans="1:3" x14ac:dyDescent="0.25">
      <c r="A57" s="6" t="s">
        <v>88</v>
      </c>
      <c r="B57" s="1" t="s">
        <v>89</v>
      </c>
      <c r="C57" s="7">
        <f>SUM(C58:C59)</f>
        <v>1862000000</v>
      </c>
    </row>
    <row r="58" spans="1:3" x14ac:dyDescent="0.25">
      <c r="A58" s="3" t="s">
        <v>90</v>
      </c>
      <c r="B58" s="4" t="s">
        <v>162</v>
      </c>
      <c r="C58" s="5">
        <v>1432000000</v>
      </c>
    </row>
    <row r="59" spans="1:3" x14ac:dyDescent="0.25">
      <c r="A59" s="3" t="s">
        <v>91</v>
      </c>
      <c r="B59" s="4" t="s">
        <v>163</v>
      </c>
      <c r="C59" s="5">
        <v>430000000</v>
      </c>
    </row>
    <row r="60" spans="1:3" x14ac:dyDescent="0.25">
      <c r="A60" s="21" t="s">
        <v>92</v>
      </c>
      <c r="B60" s="24" t="s">
        <v>93</v>
      </c>
      <c r="C60" s="24">
        <f>+C68+C61</f>
        <v>318283000000</v>
      </c>
    </row>
    <row r="61" spans="1:3" x14ac:dyDescent="0.25">
      <c r="A61" s="1" t="s">
        <v>94</v>
      </c>
      <c r="B61" s="7" t="s">
        <v>93</v>
      </c>
      <c r="C61" s="7">
        <f>+C62</f>
        <v>285348000000</v>
      </c>
    </row>
    <row r="62" spans="1:3" x14ac:dyDescent="0.25">
      <c r="A62" s="1" t="s">
        <v>95</v>
      </c>
      <c r="B62" s="7" t="s">
        <v>96</v>
      </c>
      <c r="C62" s="7">
        <f>SUM(C63:C67)</f>
        <v>285348000000</v>
      </c>
    </row>
    <row r="63" spans="1:3" x14ac:dyDescent="0.25">
      <c r="A63" s="3" t="s">
        <v>97</v>
      </c>
      <c r="B63" s="5" t="s">
        <v>165</v>
      </c>
      <c r="C63" s="5">
        <v>92380000000</v>
      </c>
    </row>
    <row r="64" spans="1:3" x14ac:dyDescent="0.25">
      <c r="A64" s="3" t="s">
        <v>98</v>
      </c>
      <c r="B64" s="5" t="s">
        <v>166</v>
      </c>
      <c r="C64" s="5">
        <v>635000000</v>
      </c>
    </row>
    <row r="65" spans="1:3" x14ac:dyDescent="0.25">
      <c r="A65" s="3" t="s">
        <v>99</v>
      </c>
      <c r="B65" s="5" t="s">
        <v>148</v>
      </c>
      <c r="C65" s="5">
        <v>173396000000</v>
      </c>
    </row>
    <row r="66" spans="1:3" x14ac:dyDescent="0.25">
      <c r="A66" s="3" t="s">
        <v>100</v>
      </c>
      <c r="B66" s="5" t="s">
        <v>149</v>
      </c>
      <c r="C66" s="5">
        <v>17055000000</v>
      </c>
    </row>
    <row r="67" spans="1:3" x14ac:dyDescent="0.25">
      <c r="A67" s="3" t="s">
        <v>101</v>
      </c>
      <c r="B67" s="5" t="s">
        <v>167</v>
      </c>
      <c r="C67" s="5">
        <v>1882000000</v>
      </c>
    </row>
    <row r="68" spans="1:3" x14ac:dyDescent="0.25">
      <c r="A68" s="6" t="s">
        <v>102</v>
      </c>
      <c r="B68" s="7" t="s">
        <v>103</v>
      </c>
      <c r="C68" s="7">
        <f>SUM(C69:C73)</f>
        <v>32935000000</v>
      </c>
    </row>
    <row r="69" spans="1:3" x14ac:dyDescent="0.25">
      <c r="A69" s="3" t="s">
        <v>104</v>
      </c>
      <c r="B69" s="5" t="s">
        <v>151</v>
      </c>
      <c r="C69" s="5">
        <v>6719400000</v>
      </c>
    </row>
    <row r="70" spans="1:3" x14ac:dyDescent="0.25">
      <c r="A70" s="3" t="s">
        <v>105</v>
      </c>
      <c r="B70" s="5" t="s">
        <v>168</v>
      </c>
      <c r="C70" s="5">
        <v>4547500000</v>
      </c>
    </row>
    <row r="71" spans="1:3" x14ac:dyDescent="0.25">
      <c r="A71" s="3" t="s">
        <v>106</v>
      </c>
      <c r="B71" s="5" t="s">
        <v>153</v>
      </c>
      <c r="C71" s="5">
        <v>1090000000</v>
      </c>
    </row>
    <row r="72" spans="1:3" x14ac:dyDescent="0.25">
      <c r="A72" s="3" t="s">
        <v>107</v>
      </c>
      <c r="B72" s="5" t="s">
        <v>154</v>
      </c>
      <c r="C72" s="5">
        <v>19663100000</v>
      </c>
    </row>
    <row r="73" spans="1:3" x14ac:dyDescent="0.25">
      <c r="A73" s="3" t="s">
        <v>108</v>
      </c>
      <c r="B73" s="5" t="s">
        <v>155</v>
      </c>
      <c r="C73" s="5">
        <v>915000000</v>
      </c>
    </row>
    <row r="74" spans="1:3" x14ac:dyDescent="0.25">
      <c r="A74" s="21" t="s">
        <v>175</v>
      </c>
      <c r="B74" s="21" t="s">
        <v>176</v>
      </c>
      <c r="C74" s="22">
        <f>+C75</f>
        <v>23000000000</v>
      </c>
    </row>
    <row r="75" spans="1:3" x14ac:dyDescent="0.25">
      <c r="A75" s="1" t="s">
        <v>177</v>
      </c>
      <c r="B75" s="1" t="s">
        <v>178</v>
      </c>
      <c r="C75" s="2">
        <f>+C76</f>
        <v>23000000000</v>
      </c>
    </row>
    <row r="76" spans="1:3" x14ac:dyDescent="0.25">
      <c r="A76" s="8" t="s">
        <v>179</v>
      </c>
      <c r="B76" s="8" t="s">
        <v>181</v>
      </c>
      <c r="C76" s="10">
        <f>+C77</f>
        <v>23000000000</v>
      </c>
    </row>
    <row r="77" spans="1:3" x14ac:dyDescent="0.25">
      <c r="A77" s="3" t="s">
        <v>180</v>
      </c>
      <c r="B77" s="8" t="s">
        <v>182</v>
      </c>
      <c r="C77" s="11">
        <v>23000000000</v>
      </c>
    </row>
    <row r="78" spans="1:3" x14ac:dyDescent="0.25">
      <c r="A78" s="21" t="s">
        <v>109</v>
      </c>
      <c r="B78" s="21" t="s">
        <v>110</v>
      </c>
      <c r="C78" s="22">
        <f>+C79</f>
        <v>1965000000</v>
      </c>
    </row>
    <row r="79" spans="1:3" x14ac:dyDescent="0.25">
      <c r="A79" s="1" t="s">
        <v>111</v>
      </c>
      <c r="B79" s="1" t="s">
        <v>112</v>
      </c>
      <c r="C79" s="2">
        <f>SUM(C80:C81)</f>
        <v>1965000000</v>
      </c>
    </row>
    <row r="80" spans="1:3" x14ac:dyDescent="0.25">
      <c r="A80" s="8" t="s">
        <v>113</v>
      </c>
      <c r="B80" s="8" t="s">
        <v>169</v>
      </c>
      <c r="C80" s="10">
        <v>1290000000</v>
      </c>
    </row>
    <row r="81" spans="1:3" x14ac:dyDescent="0.25">
      <c r="A81" s="3" t="s">
        <v>114</v>
      </c>
      <c r="B81" s="8" t="s">
        <v>170</v>
      </c>
      <c r="C81" s="11">
        <v>675000000</v>
      </c>
    </row>
    <row r="82" spans="1:3" ht="30" x14ac:dyDescent="0.25">
      <c r="A82" s="21" t="s">
        <v>115</v>
      </c>
      <c r="B82" s="43" t="s">
        <v>116</v>
      </c>
      <c r="C82" s="22">
        <f>+C83+C87+C90</f>
        <v>1539000000</v>
      </c>
    </row>
    <row r="83" spans="1:3" x14ac:dyDescent="0.25">
      <c r="A83" s="1" t="s">
        <v>117</v>
      </c>
      <c r="B83" s="1" t="s">
        <v>118</v>
      </c>
      <c r="C83" s="2">
        <f>+C84</f>
        <v>319000000</v>
      </c>
    </row>
    <row r="84" spans="1:3" x14ac:dyDescent="0.25">
      <c r="A84" s="1" t="s">
        <v>119</v>
      </c>
      <c r="B84" s="1" t="s">
        <v>120</v>
      </c>
      <c r="C84" s="2">
        <f>SUM(C85:C86)</f>
        <v>319000000</v>
      </c>
    </row>
    <row r="85" spans="1:3" x14ac:dyDescent="0.25">
      <c r="A85" s="3" t="s">
        <v>121</v>
      </c>
      <c r="B85" s="8" t="s">
        <v>171</v>
      </c>
      <c r="C85" s="11">
        <v>310000000</v>
      </c>
    </row>
    <row r="86" spans="1:3" x14ac:dyDescent="0.25">
      <c r="A86" s="3" t="s">
        <v>122</v>
      </c>
      <c r="B86" s="8" t="s">
        <v>164</v>
      </c>
      <c r="C86" s="11">
        <v>9000000</v>
      </c>
    </row>
    <row r="87" spans="1:3" x14ac:dyDescent="0.25">
      <c r="A87" s="6" t="s">
        <v>123</v>
      </c>
      <c r="B87" s="1" t="s">
        <v>124</v>
      </c>
      <c r="C87" s="7">
        <f>SUM(C88:C89)</f>
        <v>1200000000</v>
      </c>
    </row>
    <row r="88" spans="1:3" x14ac:dyDescent="0.25">
      <c r="A88" s="3" t="s">
        <v>125</v>
      </c>
      <c r="B88" s="8" t="s">
        <v>172</v>
      </c>
      <c r="C88" s="11">
        <v>1200000000</v>
      </c>
    </row>
    <row r="89" spans="1:3" x14ac:dyDescent="0.25">
      <c r="A89" s="3" t="s">
        <v>126</v>
      </c>
      <c r="B89" s="8" t="s">
        <v>173</v>
      </c>
      <c r="C89" s="11">
        <v>0</v>
      </c>
    </row>
    <row r="90" spans="1:3" x14ac:dyDescent="0.25">
      <c r="A90" s="6" t="s">
        <v>127</v>
      </c>
      <c r="B90" s="1" t="s">
        <v>128</v>
      </c>
      <c r="C90" s="7">
        <f>+C91</f>
        <v>20000000</v>
      </c>
    </row>
    <row r="91" spans="1:3" x14ac:dyDescent="0.25">
      <c r="A91" s="6" t="s">
        <v>129</v>
      </c>
      <c r="B91" s="1" t="s">
        <v>130</v>
      </c>
      <c r="C91" s="7">
        <f>+C92</f>
        <v>20000000</v>
      </c>
    </row>
    <row r="92" spans="1:3" x14ac:dyDescent="0.25">
      <c r="A92" s="3" t="s">
        <v>131</v>
      </c>
      <c r="B92" s="8" t="s">
        <v>174</v>
      </c>
      <c r="C92" s="11">
        <v>20000000</v>
      </c>
    </row>
    <row r="93" spans="1:3" x14ac:dyDescent="0.25">
      <c r="A93" s="3"/>
      <c r="B93" s="8"/>
      <c r="C93" s="11"/>
    </row>
    <row r="94" spans="1:3" x14ac:dyDescent="0.25">
      <c r="A94" s="29" t="s">
        <v>132</v>
      </c>
      <c r="B94" s="30" t="s">
        <v>133</v>
      </c>
      <c r="C94" s="31">
        <f>C95+C100</f>
        <v>6180000000</v>
      </c>
    </row>
    <row r="95" spans="1:3" ht="45" x14ac:dyDescent="0.25">
      <c r="A95" s="12" t="s">
        <v>143</v>
      </c>
      <c r="B95" s="13" t="s">
        <v>144</v>
      </c>
      <c r="C95" s="14">
        <f>+C96</f>
        <v>3180000000</v>
      </c>
    </row>
    <row r="96" spans="1:3" x14ac:dyDescent="0.25">
      <c r="A96" s="15">
        <v>100</v>
      </c>
      <c r="B96" s="13" t="s">
        <v>146</v>
      </c>
      <c r="C96" s="14">
        <f>+C97</f>
        <v>3180000000</v>
      </c>
    </row>
    <row r="97" spans="1:3" ht="60" x14ac:dyDescent="0.25">
      <c r="A97" s="12" t="s">
        <v>135</v>
      </c>
      <c r="B97" s="13" t="s">
        <v>136</v>
      </c>
      <c r="C97" s="14">
        <f>C98+C99</f>
        <v>3180000000</v>
      </c>
    </row>
    <row r="98" spans="1:3" ht="45" x14ac:dyDescent="0.25">
      <c r="A98" s="12"/>
      <c r="B98" s="33" t="s">
        <v>183</v>
      </c>
      <c r="C98" s="16">
        <v>3179000000</v>
      </c>
    </row>
    <row r="99" spans="1:3" ht="30" x14ac:dyDescent="0.25">
      <c r="A99" s="12"/>
      <c r="B99" s="33" t="s">
        <v>184</v>
      </c>
      <c r="C99" s="16">
        <v>1000000</v>
      </c>
    </row>
    <row r="100" spans="1:3" ht="30" x14ac:dyDescent="0.25">
      <c r="A100" s="12" t="s">
        <v>134</v>
      </c>
      <c r="B100" s="13" t="s">
        <v>145</v>
      </c>
      <c r="C100" s="14">
        <f>+C101</f>
        <v>3000000000</v>
      </c>
    </row>
    <row r="101" spans="1:3" x14ac:dyDescent="0.25">
      <c r="A101" s="15">
        <v>100</v>
      </c>
      <c r="B101" s="13" t="s">
        <v>146</v>
      </c>
      <c r="C101" s="14">
        <f>+C102+C103</f>
        <v>3000000000</v>
      </c>
    </row>
    <row r="102" spans="1:3" ht="30" x14ac:dyDescent="0.25">
      <c r="A102" s="12"/>
      <c r="B102" s="33" t="s">
        <v>185</v>
      </c>
      <c r="C102" s="16">
        <f>2436000000+500000000</f>
        <v>2936000000</v>
      </c>
    </row>
    <row r="103" spans="1:3" ht="30" x14ac:dyDescent="0.25">
      <c r="A103" s="12"/>
      <c r="B103" s="33" t="s">
        <v>186</v>
      </c>
      <c r="C103" s="16">
        <v>64000000</v>
      </c>
    </row>
  </sheetData>
  <mergeCells count="3">
    <mergeCell ref="A1:C1"/>
    <mergeCell ref="A3:C3"/>
    <mergeCell ref="A2:C2"/>
  </mergeCells>
  <pageMargins left="0.7" right="0.7" top="0.75" bottom="0.75" header="0.3" footer="0.3"/>
  <pageSetup orientation="portrait" r:id="rId1"/>
  <ignoredErrors>
    <ignoredError sqref="C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DESAGREGACION PPTO 2021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 Beltran Rodriguez</dc:creator>
  <cp:lastModifiedBy>Stela Beltran Rodriguez</cp:lastModifiedBy>
  <dcterms:created xsi:type="dcterms:W3CDTF">2020-02-06T12:38:33Z</dcterms:created>
  <dcterms:modified xsi:type="dcterms:W3CDTF">2021-01-12T21:02:21Z</dcterms:modified>
</cp:coreProperties>
</file>