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robles\Desktop\PLANEACION\2021\Página WEB\Desagregación del Presupuesto\"/>
    </mc:Choice>
  </mc:AlternateContent>
  <xr:revisionPtr revIDLastSave="0" documentId="8_{236D2970-41FC-4615-8B77-B7C85E63B2A5}" xr6:coauthVersionLast="45" xr6:coauthVersionMax="45" xr10:uidLastSave="{00000000-0000-0000-0000-000000000000}"/>
  <bookViews>
    <workbookView xWindow="4680" yWindow="1680" windowWidth="18735" windowHeight="1074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7" i="1" l="1"/>
  <c r="C95" i="1"/>
  <c r="C94" i="1" s="1"/>
  <c r="C93" i="1" s="1"/>
  <c r="C92" i="1" s="1"/>
  <c r="C91" i="1" s="1"/>
  <c r="C88" i="1"/>
  <c r="C87" i="1" s="1"/>
  <c r="C84" i="1"/>
  <c r="C81" i="1"/>
  <c r="C80" i="1" s="1"/>
  <c r="C76" i="1"/>
  <c r="C75" i="1" s="1"/>
  <c r="C69" i="1"/>
  <c r="C63" i="1"/>
  <c r="C62" i="1" s="1"/>
  <c r="C58" i="1"/>
  <c r="C57" i="1" s="1"/>
  <c r="C51" i="1"/>
  <c r="C50" i="1" s="1"/>
  <c r="C39" i="1"/>
  <c r="C37" i="1"/>
  <c r="C36" i="1" s="1"/>
  <c r="C33" i="1"/>
  <c r="C27" i="1"/>
  <c r="C19" i="1"/>
  <c r="C10" i="1"/>
  <c r="C9" i="1"/>
  <c r="C8" i="1" l="1"/>
  <c r="C7" i="1" s="1"/>
  <c r="C35" i="1"/>
  <c r="C49" i="1"/>
  <c r="C61" i="1"/>
  <c r="C79" i="1"/>
</calcChain>
</file>

<file path=xl/sharedStrings.xml><?xml version="1.0" encoding="utf-8"?>
<sst xmlns="http://schemas.openxmlformats.org/spreadsheetml/2006/main" count="188" uniqueCount="181">
  <si>
    <t>RUBRO</t>
  </si>
  <si>
    <t xml:space="preserve">CONCEPTO </t>
  </si>
  <si>
    <t>DESAGREGACION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</si>
  <si>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</si>
  <si>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</si>
  <si>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</si>
  <si>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</si>
  <si>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</si>
  <si>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</si>
  <si>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</si>
  <si>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</si>
  <si>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</si>
  <si>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</si>
  <si>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</si>
  <si>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</si>
  <si>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</si>
  <si>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</si>
  <si>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</si>
  <si>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</si>
  <si>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</si>
  <si>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</si>
  <si>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</si>
  <si>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</si>
  <si>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</si>
  <si>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</si>
  <si>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</si>
  <si>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</si>
  <si>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</si>
  <si>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</si>
  <si>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</si>
  <si>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</si>
  <si>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</si>
  <si>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</si>
  <si>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</si>
  <si>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</si>
  <si>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</si>
  <si>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</si>
  <si>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</si>
  <si>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</si>
  <si>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</si>
  <si>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</si>
  <si>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A-01-01-03</t>
  </si>
  <si>
    <t>REMUNERACIONES NO CONSTITUTIVAS DE FACTOR SALARIAL</t>
  </si>
  <si>
    <t>A-01-01-03-001-001</t>
  </si>
  <si>
    <t>Sueldo de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</si>
  <si>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</si>
  <si>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</si>
  <si>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</si>
  <si>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</si>
  <si>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</si>
  <si>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</si>
  <si>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</si>
  <si>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</si>
  <si>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</si>
  <si>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</si>
  <si>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A-01-01-04-001</t>
  </si>
  <si>
    <t>Otros gastos de personal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</si>
  <si>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</si>
  <si>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</si>
  <si>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</si>
  <si>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</si>
  <si>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</si>
  <si>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</si>
  <si>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A-02-01-01-004</t>
  </si>
  <si>
    <t>MAQUINARIA Y EQUIPO</t>
  </si>
  <si>
    <t>A-02-02</t>
  </si>
  <si>
    <t>ADQUISICIONES DIFERENTES DE ACTIVOS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</si>
  <si>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</si>
  <si>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</si>
  <si>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</si>
  <si>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</si>
  <si>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</si>
  <si>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</si>
  <si>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</si>
  <si>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</si>
  <si>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</si>
  <si>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</si>
  <si>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</si>
  <si>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</si>
  <si>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</si>
  <si>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</si>
  <si>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</si>
  <si>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</si>
  <si>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</si>
  <si>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</si>
  <si>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</si>
  <si>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</si>
  <si>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A-03-04</t>
  </si>
  <si>
    <t>PRESTACIONES SOCIALES</t>
  </si>
  <si>
    <t>A-03-04-02</t>
  </si>
  <si>
    <t>PRESTACIONES SOCIALES RELACIONADAS CON EL EMPLEO</t>
  </si>
  <si>
    <t>A-03-04-02-001-002</t>
  </si>
  <si>
    <t>MESADAS PENSIONALES A CARGO DE LA ENTIDAD (DE PENSIONES)</t>
  </si>
  <si>
    <t>A-03-04-02-002-002</t>
  </si>
  <si>
    <t>CUOTAS PARTES PENSIONALES A CARGO DE LA ENTIDAD (DE PENSIONES)</t>
  </si>
  <si>
    <t>A-03-04-02-004-002</t>
  </si>
  <si>
    <t>BONOS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</si>
  <si>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</si>
  <si>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</si>
  <si>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</si>
  <si>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</si>
  <si>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</si>
  <si>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</si>
  <si>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</si>
  <si>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</si>
  <si>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</si>
  <si>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</si>
  <si>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</si>
  <si>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</si>
  <si>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A-05</t>
  </si>
  <si>
    <t>GASTOS DE COMERCIALIZACIÓN Y PRODUCCIÓN</t>
  </si>
  <si>
    <t>A-05-01</t>
  </si>
  <si>
    <t>A-05-01-01</t>
  </si>
  <si>
    <t>MATERIALES Y SUMINISTROS</t>
  </si>
  <si>
    <t>A-05-01-01-000</t>
  </si>
  <si>
    <t>AGRICULTURA, SILVICULTURA Y PRODUCTOS DE LA PESCA</t>
  </si>
  <si>
    <t>A-05-01-01-001</t>
  </si>
  <si>
    <t>MINERALES; ELECTRICIDAD, GAS Y AGUA</t>
  </si>
  <si>
    <t>A-05-01-01-002</t>
  </si>
  <si>
    <t>A-05-01-01-003</t>
  </si>
  <si>
    <t>A-05-01-01-004</t>
  </si>
  <si>
    <t>PRODUCTOS METÁLICOS, MAQUINARIA Y EQUIPO</t>
  </si>
  <si>
    <t>A-05-01-02</t>
  </si>
  <si>
    <t>ADQUISICIÓN DE SERVICIOS</t>
  </si>
  <si>
    <t>A-05-01-02-005</t>
  </si>
  <si>
    <t>A-05-01-02-006</t>
  </si>
  <si>
    <t>SERVICIOS DE VENTA Y DE DISTRIBUCIÓN; ALOJAMIENTO; SERVICIOS DE SUMINISTRO DE COMIDAS Y BEBIDAS; SERVICIOS DE TRANSPORTE; Y SERVICIOS DE DISTRIBUCIÓN DE ELECTRICIDAD, GAS Y AGUA</t>
  </si>
  <si>
    <t>A-05-01-02-007</t>
  </si>
  <si>
    <t>A-05-01-02-008</t>
  </si>
  <si>
    <t>A-05-01-02-009</t>
  </si>
  <si>
    <t>A-07</t>
  </si>
  <si>
    <t>DISMINUCIÓN DE PASIVOS</t>
  </si>
  <si>
    <t>A-07-01</t>
  </si>
  <si>
    <t>CESANTÍAS</t>
  </si>
  <si>
    <t>A-07-01-01</t>
  </si>
  <si>
    <t>CESANTÍAS DEFINITIVAS</t>
  </si>
  <si>
    <t>A-07-01-02</t>
  </si>
  <si>
    <t>CESANTÍAS PARCIALES</t>
  </si>
  <si>
    <t>A-08</t>
  </si>
  <si>
    <t>GASTOS POR TRIBUTOS, MULTAS, SANCIONES E INTERESES DE MORA</t>
  </si>
  <si>
    <t>A-08-01</t>
  </si>
  <si>
    <t>IMPUESTOS</t>
  </si>
  <si>
    <t>A-08-01-01</t>
  </si>
  <si>
    <t>IMPUESTOS NACIONALES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</si>
  <si>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</si>
  <si>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</si>
  <si>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</si>
  <si>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</si>
  <si>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</si>
  <si>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</si>
  <si>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</si>
  <si>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</si>
  <si>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A-08-04-03</t>
  </si>
  <si>
    <t>CONTRIBUCIÓN NACIONAL DE VALORIZACIÓN</t>
  </si>
  <si>
    <t>A-08-05</t>
  </si>
  <si>
    <t>MULTAS, SANCIONES E INTERESES DE MORA</t>
  </si>
  <si>
    <t>A-08-05-01</t>
  </si>
  <si>
    <t>MULTAS Y SANCIONES</t>
  </si>
  <si>
    <t>A-08-05-01-003</t>
  </si>
  <si>
    <t>SANCIONES ADMINISTRATIVAS</t>
  </si>
  <si>
    <t>C</t>
  </si>
  <si>
    <t>INVERSION</t>
  </si>
  <si>
    <t>C-1599</t>
  </si>
  <si>
    <t>FORTALECOMIENTO DE LA GESTION Y DIRECCION  DEL SECTOR DEFENSA Y SEGURIDAD</t>
  </si>
  <si>
    <t>INTERSECTORIA DEFENSA Y SEGURIDAD</t>
  </si>
  <si>
    <t>C-1599-100-3</t>
  </si>
  <si>
    <t>DISEÑO E IMPLEMENTACIÓN DEL MODELO DE GESTIÓN DOCUMENTAL Y ADMINISTRACIÓN DE ARCHIVOS DE LA AGENCIA LOGÍSTICA DE LAS FUERZAS MILITARES  BOGOTÁ</t>
  </si>
  <si>
    <t>ADQUISICIÓN DE BIENES Y SERVICIOS - PRODUCTOS METÁLICOS Y PAQUETES DE SOFTWARE- DISEÑO E IMPLEMENTACIÓN DEL MODELO DE GESTIÓN DOCUMENTAL Y ADMINISTRACIÓN DE ARCHIVOS DE LA AGENCIA LOGÍSTICA DE LAS FUERZAS MILITARES  BOGOTÁ</t>
  </si>
  <si>
    <t>ADQUISICIÓN DE BIENES Y SERVICIOS - OTROS SERVICIOS PROFESIONALES, CIENTÍFICOS Y TÉCNICOS-DISEÑO E IMPLEMENTACIÓN DEL MODELO DE GESTIÓN DOCUMENTAL Y ADMINISTRACIÓN DE ARCHIVOS DE LA AGENCIA LOGÍSTICA DE LAS FUERZAS MILITARES  BOGOTÁ</t>
  </si>
  <si>
    <t>C-1599-100-4</t>
  </si>
  <si>
    <t>FORTALECIMIENTO DE LA INFRAESTRUCTURA LOGÍSTICA DE LA REGIONAL NORORIENTE  BUCARAMANGA</t>
  </si>
  <si>
    <t>ADQUISICIÓN DE BIENES Y SERVICIOS - EDIFICACIONES Y ESTRUCTURAS- SEDES ADQUIRIDAS - FORTALECIMIENTO DE LA INFRAESTRUCTURA LOGÍSTICA DE LA REGIONAL</t>
  </si>
  <si>
    <t>ADQUISICIÓN DE BIENES Y SERVICIOS - ACTIVOS FIJOS NO CLASIFICADOS COMO MAQUINARIA Y EQUIPO- FORTALECIMIENTO DE LA INFRAESTRUCTURA LOGÍSTICA DE LA REGIONAL</t>
  </si>
  <si>
    <t>ADQUISICIÓN DE BIENES Y SERVICIOS -MAQUINARIA Y EQUIPO - FORTALECIMIENTO DE LA INFRAESTRUCTURA LOGÍSTICA DE LA REGIONAL</t>
  </si>
  <si>
    <t>ADQUISICIÓN DE BIENES Y SERVICIOS -SERVICIOS DE CONSTRUCCIÓN - FORTALECIMIENTO DE LA INFRAESTRUCTURA LOGÍSTICA DE LA REGIONAL</t>
  </si>
  <si>
    <t>FUNCIONAMIENTO</t>
  </si>
  <si>
    <t>A</t>
  </si>
  <si>
    <t>PRESUPUESTO APROBADO LEY 2008 DIC 27 DE 2019</t>
  </si>
  <si>
    <t>DESAGREGACION PRESUPUESTO VIGENCIA 2020</t>
  </si>
  <si>
    <t>Aportes al ICBF</t>
  </si>
  <si>
    <t>Aportes al 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</si>
</sst>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37" fontId="3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0" fillId="0" borderId="1" xfId="1" applyNumberFormat="1" applyFont="1" applyBorder="1"/>
    <xf numFmtId="37" fontId="4" fillId="0" borderId="1" xfId="2" applyNumberFormat="1" applyFont="1" applyFill="1" applyBorder="1" applyAlignment="1">
      <alignment horizontal="left" vertical="center" wrapText="1"/>
    </xf>
    <xf numFmtId="166" fontId="2" fillId="0" borderId="1" xfId="1" applyNumberFormat="1" applyFont="1" applyBorder="1"/>
    <xf numFmtId="0" fontId="0" fillId="0" borderId="1" xfId="0" applyFont="1" applyBorder="1"/>
    <xf numFmtId="166" fontId="5" fillId="0" borderId="1" xfId="1" applyNumberFormat="1" applyFont="1" applyBorder="1"/>
    <xf numFmtId="166" fontId="0" fillId="0" borderId="0" xfId="1" applyNumberFormat="1" applyFont="1"/>
    <xf numFmtId="166" fontId="0" fillId="0" borderId="1" xfId="0" applyNumberFormat="1" applyFont="1" applyBorder="1"/>
    <xf numFmtId="166" fontId="1" fillId="0" borderId="1" xfId="1" applyNumberFormat="1" applyFont="1" applyBorder="1"/>
    <xf numFmtId="166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166" fontId="1" fillId="0" borderId="1" xfId="1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5" fontId="7" fillId="0" borderId="0" xfId="1" applyFont="1" applyFill="1" applyBorder="1"/>
    <xf numFmtId="165" fontId="6" fillId="0" borderId="0" xfId="1" applyFont="1" applyFill="1" applyBorder="1" applyAlignment="1"/>
    <xf numFmtId="165" fontId="8" fillId="0" borderId="2" xfId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6" fontId="2" fillId="3" borderId="1" xfId="0" applyNumberFormat="1" applyFont="1" applyFill="1" applyBorder="1"/>
    <xf numFmtId="37" fontId="4" fillId="3" borderId="1" xfId="2" applyNumberFormat="1" applyFont="1" applyFill="1" applyBorder="1" applyAlignment="1">
      <alignment horizontal="left" vertical="center" wrapText="1"/>
    </xf>
    <xf numFmtId="166" fontId="2" fillId="3" borderId="1" xfId="1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0" fillId="0" borderId="1" xfId="0" applyFont="1" applyFill="1" applyBorder="1"/>
    <xf numFmtId="166" fontId="2" fillId="0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vertical="center"/>
    </xf>
    <xf numFmtId="165" fontId="6" fillId="0" borderId="0" xfId="1" applyFont="1" applyFill="1" applyBorder="1" applyAlignment="1">
      <alignment horizontal="center"/>
    </xf>
    <xf numFmtId="165" fontId="8" fillId="0" borderId="2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workbookViewId="0">
      <selection activeCell="F23" sqref="F23"/>
    </sheetView>
  </sheetViews>
  <sheetFormatPr baseColWidth="10" defaultRowHeight="15" x14ac:dyDescent="0.25"/>
  <cols>
    <col min="1" max="1" width="22.7109375" customWidth="1"/>
    <col min="2" max="2" width="49.7109375" customWidth="1"/>
    <col min="3" max="3" width="36" customWidth="1"/>
    <col min="5" max="5" width="34.7109375" customWidth="1"/>
  </cols>
  <sheetData>
    <row r="1" spans="1:8" s="21" customFormat="1" ht="20.25" x14ac:dyDescent="0.3">
      <c r="A1" s="36" t="s">
        <v>178</v>
      </c>
      <c r="B1" s="36"/>
      <c r="C1" s="36"/>
      <c r="D1" s="22"/>
      <c r="E1" s="22"/>
      <c r="F1" s="22"/>
      <c r="G1" s="22"/>
      <c r="H1" s="22"/>
    </row>
    <row r="2" spans="1:8" s="21" customFormat="1" ht="15.75" x14ac:dyDescent="0.25">
      <c r="A2" s="37" t="s">
        <v>177</v>
      </c>
      <c r="B2" s="37"/>
      <c r="C2" s="37"/>
      <c r="D2" s="23"/>
      <c r="E2" s="23"/>
      <c r="F2" s="23"/>
      <c r="G2" s="23"/>
      <c r="H2" s="23"/>
    </row>
    <row r="5" spans="1:8" x14ac:dyDescent="0.25">
      <c r="A5" s="24" t="s">
        <v>0</v>
      </c>
      <c r="B5" s="24" t="s">
        <v>1</v>
      </c>
      <c r="C5" s="24" t="s">
        <v>2</v>
      </c>
    </row>
    <row r="6" spans="1:8" x14ac:dyDescent="0.25">
      <c r="A6" s="33" t="s">
        <v>176</v>
      </c>
      <c r="B6" s="33" t="s">
        <v>175</v>
      </c>
      <c r="C6" s="33"/>
    </row>
    <row r="7" spans="1:8" x14ac:dyDescent="0.25">
      <c r="A7" s="25" t="s">
        <v>3</v>
      </c>
      <c r="B7" s="25" t="s">
        <v>4</v>
      </c>
      <c r="C7" s="26">
        <f>+C8</f>
        <v>47510000000</v>
      </c>
    </row>
    <row r="8" spans="1:8" x14ac:dyDescent="0.25">
      <c r="A8" s="1" t="s">
        <v>5</v>
      </c>
      <c r="B8" s="1" t="s">
        <v>6</v>
      </c>
      <c r="C8" s="2">
        <f>+C9+C19+C27+C33</f>
        <v>47510000000</v>
      </c>
    </row>
    <row r="9" spans="1:8" x14ac:dyDescent="0.25">
      <c r="A9" s="1" t="s">
        <v>7</v>
      </c>
      <c r="B9" s="1" t="s">
        <v>8</v>
      </c>
      <c r="C9" s="2">
        <f>+C10</f>
        <v>33190000000</v>
      </c>
    </row>
    <row r="10" spans="1:8" x14ac:dyDescent="0.25">
      <c r="A10" s="1" t="s">
        <v>9</v>
      </c>
      <c r="B10" s="1" t="s">
        <v>10</v>
      </c>
      <c r="C10" s="2">
        <f>SUM(C11:C18)</f>
        <v>33190000000</v>
      </c>
    </row>
    <row r="11" spans="1:8" x14ac:dyDescent="0.25">
      <c r="A11" s="3" t="s">
        <v>11</v>
      </c>
      <c r="B11" s="4" t="s">
        <v>12</v>
      </c>
      <c r="C11" s="5">
        <v>26268500000</v>
      </c>
    </row>
    <row r="12" spans="1:8" x14ac:dyDescent="0.25">
      <c r="A12" s="3" t="s">
        <v>13</v>
      </c>
      <c r="B12" s="4" t="s">
        <v>14</v>
      </c>
      <c r="C12" s="5">
        <v>454600000</v>
      </c>
    </row>
    <row r="13" spans="1:8" x14ac:dyDescent="0.25">
      <c r="A13" s="3" t="s">
        <v>15</v>
      </c>
      <c r="B13" s="4" t="s">
        <v>16</v>
      </c>
      <c r="C13" s="5">
        <v>510500000</v>
      </c>
    </row>
    <row r="14" spans="1:8" x14ac:dyDescent="0.25">
      <c r="A14" s="3" t="s">
        <v>17</v>
      </c>
      <c r="B14" s="4" t="s">
        <v>18</v>
      </c>
      <c r="C14" s="5">
        <v>556800000</v>
      </c>
    </row>
    <row r="15" spans="1:8" x14ac:dyDescent="0.25">
      <c r="A15" s="3" t="s">
        <v>19</v>
      </c>
      <c r="B15" s="4" t="s">
        <v>20</v>
      </c>
      <c r="C15" s="5">
        <v>1096600000</v>
      </c>
    </row>
    <row r="16" spans="1:8" x14ac:dyDescent="0.25">
      <c r="A16" s="3" t="s">
        <v>21</v>
      </c>
      <c r="B16" s="4" t="s">
        <v>22</v>
      </c>
      <c r="C16" s="5">
        <v>840100000</v>
      </c>
    </row>
    <row r="17" spans="1:3" x14ac:dyDescent="0.25">
      <c r="A17" s="3" t="s">
        <v>23</v>
      </c>
      <c r="B17" s="4" t="s">
        <v>24</v>
      </c>
      <c r="C17" s="5">
        <v>2405600000</v>
      </c>
    </row>
    <row r="18" spans="1:3" x14ac:dyDescent="0.25">
      <c r="A18" s="3" t="s">
        <v>25</v>
      </c>
      <c r="B18" s="4" t="s">
        <v>26</v>
      </c>
      <c r="C18" s="5">
        <v>1057300000</v>
      </c>
    </row>
    <row r="19" spans="1:3" x14ac:dyDescent="0.25">
      <c r="A19" s="27" t="s">
        <v>27</v>
      </c>
      <c r="B19" s="25" t="s">
        <v>28</v>
      </c>
      <c r="C19" s="28">
        <f>SUM(C20:C26)</f>
        <v>11665000000</v>
      </c>
    </row>
    <row r="20" spans="1:3" x14ac:dyDescent="0.25">
      <c r="A20" s="3" t="s">
        <v>29</v>
      </c>
      <c r="B20" s="4" t="s">
        <v>30</v>
      </c>
      <c r="C20" s="5">
        <v>3229800000</v>
      </c>
    </row>
    <row r="21" spans="1:3" x14ac:dyDescent="0.25">
      <c r="A21" s="3" t="s">
        <v>31</v>
      </c>
      <c r="B21" s="4" t="s">
        <v>32</v>
      </c>
      <c r="C21" s="5">
        <v>2237400000</v>
      </c>
    </row>
    <row r="22" spans="1:3" x14ac:dyDescent="0.25">
      <c r="A22" s="3" t="s">
        <v>33</v>
      </c>
      <c r="B22" s="4" t="s">
        <v>34</v>
      </c>
      <c r="C22" s="5">
        <v>2877400000</v>
      </c>
    </row>
    <row r="23" spans="1:3" x14ac:dyDescent="0.25">
      <c r="A23" s="3" t="s">
        <v>35</v>
      </c>
      <c r="B23" s="4" t="s">
        <v>36</v>
      </c>
      <c r="C23" s="5">
        <v>1110500000</v>
      </c>
    </row>
    <row r="24" spans="1:3" x14ac:dyDescent="0.25">
      <c r="A24" s="3" t="s">
        <v>37</v>
      </c>
      <c r="B24" s="4" t="s">
        <v>38</v>
      </c>
      <c r="C24" s="5">
        <v>822600000</v>
      </c>
    </row>
    <row r="25" spans="1:3" x14ac:dyDescent="0.25">
      <c r="A25" s="3" t="s">
        <v>39</v>
      </c>
      <c r="B25" s="4" t="s">
        <v>179</v>
      </c>
      <c r="C25" s="5">
        <v>825300000</v>
      </c>
    </row>
    <row r="26" spans="1:3" x14ac:dyDescent="0.25">
      <c r="A26" s="3" t="s">
        <v>40</v>
      </c>
      <c r="B26" s="4" t="s">
        <v>180</v>
      </c>
      <c r="C26" s="5">
        <v>562000000</v>
      </c>
    </row>
    <row r="27" spans="1:3" x14ac:dyDescent="0.25">
      <c r="A27" s="27" t="s">
        <v>41</v>
      </c>
      <c r="B27" s="25" t="s">
        <v>42</v>
      </c>
      <c r="C27" s="28">
        <f>SUM(C28:C32)</f>
        <v>600000000</v>
      </c>
    </row>
    <row r="28" spans="1:3" x14ac:dyDescent="0.25">
      <c r="A28" s="3" t="s">
        <v>43</v>
      </c>
      <c r="B28" s="4" t="s">
        <v>44</v>
      </c>
      <c r="C28" s="5">
        <v>478640724</v>
      </c>
    </row>
    <row r="29" spans="1:3" x14ac:dyDescent="0.25">
      <c r="A29" s="3" t="s">
        <v>45</v>
      </c>
      <c r="B29" s="4" t="s">
        <v>46</v>
      </c>
      <c r="C29" s="5">
        <v>24800000</v>
      </c>
    </row>
    <row r="30" spans="1:3" x14ac:dyDescent="0.25">
      <c r="A30" s="3" t="s">
        <v>47</v>
      </c>
      <c r="B30" s="4" t="s">
        <v>48</v>
      </c>
      <c r="C30" s="5">
        <v>35459276</v>
      </c>
    </row>
    <row r="31" spans="1:3" x14ac:dyDescent="0.25">
      <c r="A31" s="3" t="s">
        <v>49</v>
      </c>
      <c r="B31" s="4" t="s">
        <v>50</v>
      </c>
      <c r="C31" s="5">
        <v>61100000</v>
      </c>
    </row>
    <row r="32" spans="1:3" x14ac:dyDescent="0.25">
      <c r="A32" s="3" t="s">
        <v>51</v>
      </c>
      <c r="B32" s="4" t="s">
        <v>52</v>
      </c>
      <c r="C32" s="5">
        <v>0</v>
      </c>
    </row>
    <row r="33" spans="1:3" x14ac:dyDescent="0.25">
      <c r="A33" s="27" t="s">
        <v>53</v>
      </c>
      <c r="B33" s="25" t="s">
        <v>54</v>
      </c>
      <c r="C33" s="28">
        <f>SUM(C34)</f>
        <v>2055000000</v>
      </c>
    </row>
    <row r="34" spans="1:3" x14ac:dyDescent="0.25">
      <c r="A34" s="4" t="s">
        <v>55</v>
      </c>
      <c r="B34" s="4" t="s">
        <v>56</v>
      </c>
      <c r="C34" s="5">
        <v>2055000000</v>
      </c>
    </row>
    <row r="35" spans="1:3" x14ac:dyDescent="0.25">
      <c r="A35" s="25" t="s">
        <v>57</v>
      </c>
      <c r="B35" s="25" t="s">
        <v>58</v>
      </c>
      <c r="C35" s="26">
        <f>+C36+C39</f>
        <v>13542000000</v>
      </c>
    </row>
    <row r="36" spans="1:3" x14ac:dyDescent="0.25">
      <c r="A36" s="1" t="s">
        <v>59</v>
      </c>
      <c r="B36" s="1" t="s">
        <v>60</v>
      </c>
      <c r="C36" s="2">
        <f>+C37</f>
        <v>274000000</v>
      </c>
    </row>
    <row r="37" spans="1:3" x14ac:dyDescent="0.25">
      <c r="A37" s="29" t="s">
        <v>61</v>
      </c>
      <c r="B37" s="29" t="s">
        <v>62</v>
      </c>
      <c r="C37" s="30">
        <f>+C38</f>
        <v>274000000</v>
      </c>
    </row>
    <row r="38" spans="1:3" x14ac:dyDescent="0.25">
      <c r="A38" s="31" t="s">
        <v>63</v>
      </c>
      <c r="B38" s="31" t="s">
        <v>64</v>
      </c>
      <c r="C38" s="30">
        <v>274000000</v>
      </c>
    </row>
    <row r="39" spans="1:3" x14ac:dyDescent="0.25">
      <c r="A39" s="6" t="s">
        <v>65</v>
      </c>
      <c r="B39" s="29" t="s">
        <v>66</v>
      </c>
      <c r="C39" s="32">
        <f>SUM(C40:C48)</f>
        <v>13268000000</v>
      </c>
    </row>
    <row r="40" spans="1:3" x14ac:dyDescent="0.25">
      <c r="A40" s="3" t="s">
        <v>67</v>
      </c>
      <c r="B40" s="4" t="s">
        <v>68</v>
      </c>
      <c r="C40" s="5">
        <v>410000000</v>
      </c>
    </row>
    <row r="41" spans="1:3" x14ac:dyDescent="0.25">
      <c r="A41" s="3" t="s">
        <v>69</v>
      </c>
      <c r="B41" s="4" t="s">
        <v>70</v>
      </c>
      <c r="C41" s="5">
        <v>1115000000</v>
      </c>
    </row>
    <row r="42" spans="1:3" x14ac:dyDescent="0.25">
      <c r="A42" s="3" t="s">
        <v>71</v>
      </c>
      <c r="B42" s="4" t="s">
        <v>72</v>
      </c>
      <c r="C42" s="5">
        <v>383000000</v>
      </c>
    </row>
    <row r="43" spans="1:3" x14ac:dyDescent="0.25">
      <c r="A43" s="3" t="s">
        <v>73</v>
      </c>
      <c r="B43" s="4" t="s">
        <v>74</v>
      </c>
      <c r="C43" s="9">
        <v>360000000</v>
      </c>
    </row>
    <row r="44" spans="1:3" x14ac:dyDescent="0.25">
      <c r="A44" s="3" t="s">
        <v>75</v>
      </c>
      <c r="B44" s="4" t="s">
        <v>76</v>
      </c>
      <c r="C44" s="5">
        <v>854000000</v>
      </c>
    </row>
    <row r="45" spans="1:3" x14ac:dyDescent="0.25">
      <c r="A45" s="3" t="s">
        <v>77</v>
      </c>
      <c r="B45" s="4" t="s">
        <v>78</v>
      </c>
      <c r="C45" s="5">
        <v>2943000000</v>
      </c>
    </row>
    <row r="46" spans="1:3" x14ac:dyDescent="0.25">
      <c r="A46" s="3" t="s">
        <v>79</v>
      </c>
      <c r="B46" s="4" t="s">
        <v>80</v>
      </c>
      <c r="C46" s="5">
        <v>5795000000</v>
      </c>
    </row>
    <row r="47" spans="1:3" x14ac:dyDescent="0.25">
      <c r="A47" s="3" t="s">
        <v>81</v>
      </c>
      <c r="B47" s="4" t="s">
        <v>82</v>
      </c>
      <c r="C47" s="5">
        <v>869000000</v>
      </c>
    </row>
    <row r="48" spans="1:3" x14ac:dyDescent="0.25">
      <c r="A48" s="3" t="s">
        <v>83</v>
      </c>
      <c r="B48" s="4" t="s">
        <v>84</v>
      </c>
      <c r="C48" s="5">
        <v>539000000</v>
      </c>
    </row>
    <row r="49" spans="1:3" x14ac:dyDescent="0.25">
      <c r="A49" s="25" t="s">
        <v>85</v>
      </c>
      <c r="B49" s="25" t="s">
        <v>86</v>
      </c>
      <c r="C49" s="26">
        <f>+C57+C50</f>
        <v>8162000000</v>
      </c>
    </row>
    <row r="50" spans="1:3" x14ac:dyDescent="0.25">
      <c r="A50" s="1" t="s">
        <v>87</v>
      </c>
      <c r="B50" s="1" t="s">
        <v>88</v>
      </c>
      <c r="C50" s="2">
        <f>+C51</f>
        <v>5662000000</v>
      </c>
    </row>
    <row r="51" spans="1:3" x14ac:dyDescent="0.25">
      <c r="A51" s="1" t="s">
        <v>89</v>
      </c>
      <c r="B51" s="1" t="s">
        <v>90</v>
      </c>
      <c r="C51" s="2">
        <f>SUM(C52:C56)</f>
        <v>5662000000</v>
      </c>
    </row>
    <row r="52" spans="1:3" x14ac:dyDescent="0.25">
      <c r="A52" s="3" t="s">
        <v>91</v>
      </c>
      <c r="B52" s="4" t="s">
        <v>92</v>
      </c>
      <c r="C52" s="5">
        <v>1803000000</v>
      </c>
    </row>
    <row r="53" spans="1:3" x14ac:dyDescent="0.25">
      <c r="A53" s="3" t="s">
        <v>93</v>
      </c>
      <c r="B53" s="4" t="s">
        <v>94</v>
      </c>
      <c r="C53" s="5">
        <v>47000000</v>
      </c>
    </row>
    <row r="54" spans="1:3" x14ac:dyDescent="0.25">
      <c r="A54" s="3" t="s">
        <v>95</v>
      </c>
      <c r="B54" s="4" t="s">
        <v>96</v>
      </c>
      <c r="C54" s="5">
        <v>3542000000</v>
      </c>
    </row>
    <row r="55" spans="1:3" x14ac:dyDescent="0.25">
      <c r="A55" s="3" t="s">
        <v>97</v>
      </c>
      <c r="B55" s="4" t="s">
        <v>98</v>
      </c>
      <c r="C55" s="5">
        <v>170000000</v>
      </c>
    </row>
    <row r="56" spans="1:3" x14ac:dyDescent="0.25">
      <c r="A56" s="3" t="s">
        <v>99</v>
      </c>
      <c r="B56" s="4" t="s">
        <v>100</v>
      </c>
      <c r="C56" s="5">
        <v>100000000</v>
      </c>
    </row>
    <row r="57" spans="1:3" x14ac:dyDescent="0.25">
      <c r="A57" s="6" t="s">
        <v>101</v>
      </c>
      <c r="B57" s="1" t="s">
        <v>102</v>
      </c>
      <c r="C57" s="7">
        <f>+C58</f>
        <v>2500000000</v>
      </c>
    </row>
    <row r="58" spans="1:3" x14ac:dyDescent="0.25">
      <c r="A58" s="6" t="s">
        <v>103</v>
      </c>
      <c r="B58" s="1" t="s">
        <v>104</v>
      </c>
      <c r="C58" s="7">
        <f>SUM(C59:C60)</f>
        <v>2500000000</v>
      </c>
    </row>
    <row r="59" spans="1:3" x14ac:dyDescent="0.25">
      <c r="A59" s="3" t="s">
        <v>105</v>
      </c>
      <c r="B59" s="4" t="s">
        <v>106</v>
      </c>
      <c r="C59" s="5">
        <v>2000000000</v>
      </c>
    </row>
    <row r="60" spans="1:3" x14ac:dyDescent="0.25">
      <c r="A60" s="3" t="s">
        <v>107</v>
      </c>
      <c r="B60" s="4" t="s">
        <v>108</v>
      </c>
      <c r="C60" s="5">
        <v>500000000</v>
      </c>
    </row>
    <row r="61" spans="1:3" x14ac:dyDescent="0.25">
      <c r="A61" s="25" t="s">
        <v>109</v>
      </c>
      <c r="B61" s="28" t="s">
        <v>110</v>
      </c>
      <c r="C61" s="28">
        <f>+C69+C62</f>
        <v>443027000000</v>
      </c>
    </row>
    <row r="62" spans="1:3" x14ac:dyDescent="0.25">
      <c r="A62" s="1" t="s">
        <v>111</v>
      </c>
      <c r="B62" s="7" t="s">
        <v>110</v>
      </c>
      <c r="C62" s="7">
        <f>+C63</f>
        <v>393044000000</v>
      </c>
    </row>
    <row r="63" spans="1:3" x14ac:dyDescent="0.25">
      <c r="A63" s="1" t="s">
        <v>112</v>
      </c>
      <c r="B63" s="7" t="s">
        <v>113</v>
      </c>
      <c r="C63" s="7">
        <f>SUM(C64:C68)</f>
        <v>393044000000</v>
      </c>
    </row>
    <row r="64" spans="1:3" x14ac:dyDescent="0.25">
      <c r="A64" s="3" t="s">
        <v>114</v>
      </c>
      <c r="B64" s="5" t="s">
        <v>115</v>
      </c>
      <c r="C64" s="5">
        <v>149545000000</v>
      </c>
    </row>
    <row r="65" spans="1:3" x14ac:dyDescent="0.25">
      <c r="A65" s="3" t="s">
        <v>116</v>
      </c>
      <c r="B65" s="5" t="s">
        <v>117</v>
      </c>
      <c r="C65" s="5">
        <v>1549000000</v>
      </c>
    </row>
    <row r="66" spans="1:3" x14ac:dyDescent="0.25">
      <c r="A66" s="3" t="s">
        <v>118</v>
      </c>
      <c r="B66" s="5" t="s">
        <v>68</v>
      </c>
      <c r="C66" s="5">
        <v>152392000000</v>
      </c>
    </row>
    <row r="67" spans="1:3" x14ac:dyDescent="0.25">
      <c r="A67" s="3" t="s">
        <v>119</v>
      </c>
      <c r="B67" s="5" t="s">
        <v>70</v>
      </c>
      <c r="C67" s="10">
        <v>86558000000</v>
      </c>
    </row>
    <row r="68" spans="1:3" x14ac:dyDescent="0.25">
      <c r="A68" s="3" t="s">
        <v>120</v>
      </c>
      <c r="B68" s="5" t="s">
        <v>121</v>
      </c>
      <c r="C68" s="10">
        <v>3000000000</v>
      </c>
    </row>
    <row r="69" spans="1:3" x14ac:dyDescent="0.25">
      <c r="A69" s="6" t="s">
        <v>122</v>
      </c>
      <c r="B69" s="7" t="s">
        <v>123</v>
      </c>
      <c r="C69" s="7">
        <f>SUM(C70:C74)</f>
        <v>49983000000</v>
      </c>
    </row>
    <row r="70" spans="1:3" x14ac:dyDescent="0.25">
      <c r="A70" s="3" t="s">
        <v>124</v>
      </c>
      <c r="B70" s="5" t="s">
        <v>74</v>
      </c>
      <c r="C70" s="5">
        <v>18000000000</v>
      </c>
    </row>
    <row r="71" spans="1:3" x14ac:dyDescent="0.25">
      <c r="A71" s="3" t="s">
        <v>125</v>
      </c>
      <c r="B71" s="5" t="s">
        <v>126</v>
      </c>
      <c r="C71" s="5">
        <v>8700000000</v>
      </c>
    </row>
    <row r="72" spans="1:3" x14ac:dyDescent="0.25">
      <c r="A72" s="3" t="s">
        <v>127</v>
      </c>
      <c r="B72" s="5" t="s">
        <v>78</v>
      </c>
      <c r="C72" s="5">
        <v>8920000000</v>
      </c>
    </row>
    <row r="73" spans="1:3" x14ac:dyDescent="0.25">
      <c r="A73" s="3" t="s">
        <v>128</v>
      </c>
      <c r="B73" s="5" t="s">
        <v>80</v>
      </c>
      <c r="C73" s="5">
        <v>13382000000</v>
      </c>
    </row>
    <row r="74" spans="1:3" x14ac:dyDescent="0.25">
      <c r="A74" s="3" t="s">
        <v>129</v>
      </c>
      <c r="B74" s="5" t="s">
        <v>82</v>
      </c>
      <c r="C74" s="5">
        <v>981000000</v>
      </c>
    </row>
    <row r="75" spans="1:3" x14ac:dyDescent="0.25">
      <c r="A75" s="25" t="s">
        <v>130</v>
      </c>
      <c r="B75" s="25" t="s">
        <v>131</v>
      </c>
      <c r="C75" s="26">
        <f>+C76</f>
        <v>638000000</v>
      </c>
    </row>
    <row r="76" spans="1:3" x14ac:dyDescent="0.25">
      <c r="A76" s="1" t="s">
        <v>132</v>
      </c>
      <c r="B76" s="1" t="s">
        <v>133</v>
      </c>
      <c r="C76" s="2">
        <f>SUM(C77:C78)</f>
        <v>638000000</v>
      </c>
    </row>
    <row r="77" spans="1:3" x14ac:dyDescent="0.25">
      <c r="A77" s="8" t="s">
        <v>134</v>
      </c>
      <c r="B77" s="8" t="s">
        <v>135</v>
      </c>
      <c r="C77" s="11">
        <v>268000000</v>
      </c>
    </row>
    <row r="78" spans="1:3" x14ac:dyDescent="0.25">
      <c r="A78" s="3" t="s">
        <v>136</v>
      </c>
      <c r="B78" s="8" t="s">
        <v>137</v>
      </c>
      <c r="C78" s="12">
        <v>370000000</v>
      </c>
    </row>
    <row r="79" spans="1:3" x14ac:dyDescent="0.25">
      <c r="A79" s="25" t="s">
        <v>138</v>
      </c>
      <c r="B79" s="25" t="s">
        <v>139</v>
      </c>
      <c r="C79" s="26">
        <f>+C80+C84+C87</f>
        <v>1430000000</v>
      </c>
    </row>
    <row r="80" spans="1:3" x14ac:dyDescent="0.25">
      <c r="A80" s="1" t="s">
        <v>140</v>
      </c>
      <c r="B80" s="1" t="s">
        <v>141</v>
      </c>
      <c r="C80" s="2">
        <f>+C81</f>
        <v>204000000</v>
      </c>
    </row>
    <row r="81" spans="1:5" x14ac:dyDescent="0.25">
      <c r="A81" s="1" t="s">
        <v>142</v>
      </c>
      <c r="B81" s="1" t="s">
        <v>143</v>
      </c>
      <c r="C81" s="2">
        <f>SUM(C82:C83)</f>
        <v>204000000</v>
      </c>
    </row>
    <row r="82" spans="1:5" x14ac:dyDescent="0.25">
      <c r="A82" s="3" t="s">
        <v>144</v>
      </c>
      <c r="B82" s="8" t="s">
        <v>145</v>
      </c>
      <c r="C82" s="12">
        <v>190000000</v>
      </c>
    </row>
    <row r="83" spans="1:5" x14ac:dyDescent="0.25">
      <c r="A83" s="3" t="s">
        <v>146</v>
      </c>
      <c r="B83" s="8" t="s">
        <v>147</v>
      </c>
      <c r="C83" s="12">
        <v>14000000</v>
      </c>
    </row>
    <row r="84" spans="1:5" x14ac:dyDescent="0.25">
      <c r="A84" s="6" t="s">
        <v>148</v>
      </c>
      <c r="B84" s="1" t="s">
        <v>149</v>
      </c>
      <c r="C84" s="7">
        <f>SUM(C85:C86)</f>
        <v>1206000000</v>
      </c>
    </row>
    <row r="85" spans="1:5" x14ac:dyDescent="0.25">
      <c r="A85" s="3" t="s">
        <v>150</v>
      </c>
      <c r="B85" s="8" t="s">
        <v>151</v>
      </c>
      <c r="C85" s="12">
        <v>1200000000</v>
      </c>
    </row>
    <row r="86" spans="1:5" x14ac:dyDescent="0.25">
      <c r="A86" s="3" t="s">
        <v>152</v>
      </c>
      <c r="B86" s="8" t="s">
        <v>153</v>
      </c>
      <c r="C86" s="12">
        <v>6000000</v>
      </c>
    </row>
    <row r="87" spans="1:5" x14ac:dyDescent="0.25">
      <c r="A87" s="6" t="s">
        <v>154</v>
      </c>
      <c r="B87" s="1" t="s">
        <v>155</v>
      </c>
      <c r="C87" s="7">
        <f>+C88</f>
        <v>20000000</v>
      </c>
    </row>
    <row r="88" spans="1:5" x14ac:dyDescent="0.25">
      <c r="A88" s="6" t="s">
        <v>156</v>
      </c>
      <c r="B88" s="1" t="s">
        <v>157</v>
      </c>
      <c r="C88" s="7">
        <f>+C89</f>
        <v>20000000</v>
      </c>
    </row>
    <row r="89" spans="1:5" x14ac:dyDescent="0.25">
      <c r="A89" s="3" t="s">
        <v>158</v>
      </c>
      <c r="B89" s="8" t="s">
        <v>159</v>
      </c>
      <c r="C89" s="12">
        <v>20000000</v>
      </c>
      <c r="E89" s="13"/>
    </row>
    <row r="90" spans="1:5" x14ac:dyDescent="0.25">
      <c r="A90" s="3"/>
      <c r="B90" s="8"/>
      <c r="C90" s="12"/>
      <c r="E90" s="13"/>
    </row>
    <row r="91" spans="1:5" x14ac:dyDescent="0.25">
      <c r="A91" s="33" t="s">
        <v>160</v>
      </c>
      <c r="B91" s="34" t="s">
        <v>161</v>
      </c>
      <c r="C91" s="35">
        <f>+C92</f>
        <v>6000000000</v>
      </c>
    </row>
    <row r="92" spans="1:5" ht="30" x14ac:dyDescent="0.25">
      <c r="A92" s="14" t="s">
        <v>162</v>
      </c>
      <c r="B92" s="15" t="s">
        <v>163</v>
      </c>
      <c r="C92" s="16">
        <f>+C93</f>
        <v>6000000000</v>
      </c>
    </row>
    <row r="93" spans="1:5" x14ac:dyDescent="0.25">
      <c r="A93" s="17">
        <v>100</v>
      </c>
      <c r="B93" s="15" t="s">
        <v>164</v>
      </c>
      <c r="C93" s="16">
        <f>+C94+C97</f>
        <v>6000000000</v>
      </c>
    </row>
    <row r="94" spans="1:5" ht="60" x14ac:dyDescent="0.25">
      <c r="A94" s="14" t="s">
        <v>165</v>
      </c>
      <c r="B94" s="15" t="s">
        <v>166</v>
      </c>
      <c r="C94" s="16">
        <f>C95+C96</f>
        <v>3000000000</v>
      </c>
    </row>
    <row r="95" spans="1:5" ht="90" x14ac:dyDescent="0.25">
      <c r="A95" s="14"/>
      <c r="B95" s="18" t="s">
        <v>167</v>
      </c>
      <c r="C95" s="19">
        <f>2436000000+500000000</f>
        <v>2936000000</v>
      </c>
    </row>
    <row r="96" spans="1:5" ht="90" x14ac:dyDescent="0.25">
      <c r="A96" s="14"/>
      <c r="B96" s="18" t="s">
        <v>168</v>
      </c>
      <c r="C96" s="19">
        <v>64000000</v>
      </c>
    </row>
    <row r="97" spans="1:3" ht="45" x14ac:dyDescent="0.25">
      <c r="A97" s="14" t="s">
        <v>169</v>
      </c>
      <c r="B97" s="15" t="s">
        <v>170</v>
      </c>
      <c r="C97" s="16">
        <f>SUM(C98:C101)</f>
        <v>3000000000</v>
      </c>
    </row>
    <row r="98" spans="1:3" ht="60" x14ac:dyDescent="0.25">
      <c r="A98" s="14"/>
      <c r="B98" s="18" t="s">
        <v>171</v>
      </c>
      <c r="C98" s="19">
        <v>2300000000</v>
      </c>
    </row>
    <row r="99" spans="1:3" ht="60" x14ac:dyDescent="0.25">
      <c r="A99" s="14"/>
      <c r="B99" s="18" t="s">
        <v>172</v>
      </c>
      <c r="C99" s="19">
        <v>64000000</v>
      </c>
    </row>
    <row r="100" spans="1:3" ht="45" x14ac:dyDescent="0.25">
      <c r="A100" s="20"/>
      <c r="B100" s="18" t="s">
        <v>173</v>
      </c>
      <c r="C100" s="19">
        <v>501000000</v>
      </c>
    </row>
    <row r="101" spans="1:3" ht="45" x14ac:dyDescent="0.25">
      <c r="A101" s="14"/>
      <c r="B101" s="18" t="s">
        <v>174</v>
      </c>
      <c r="C101" s="19">
        <v>135000000</v>
      </c>
    </row>
  </sheetData>
  <mergeCells count="2">
    <mergeCell ref="A1:C1"/>
    <mergeCell ref="A2:C2"/>
  </mergeCells>
  <pageMargins left="0.7" right="0.7" top="0.75" bottom="0.75" header="0.3" footer="0.3"/>
  <ignoredErrors>
    <ignoredError sqref="C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Beltran Rodriguez</dc:creator>
  <cp:lastModifiedBy>Olga Yaneth Robles Martin</cp:lastModifiedBy>
  <dcterms:created xsi:type="dcterms:W3CDTF">2020-02-06T12:38:33Z</dcterms:created>
  <dcterms:modified xsi:type="dcterms:W3CDTF">2021-02-12T14:39:29Z</dcterms:modified>
</cp:coreProperties>
</file>