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tabRatio="702"/>
  </bookViews>
  <sheets>
    <sheet name="Enero 2016" sheetId="2" r:id="rId1"/>
    <sheet name="Febrero 2016" sheetId="3" r:id="rId2"/>
    <sheet name="Marzo 2016" sheetId="4" r:id="rId3"/>
    <sheet name="Abril 2016" sheetId="5" r:id="rId4"/>
    <sheet name="Mayo 2016" sheetId="6" r:id="rId5"/>
    <sheet name="Junio 2016" sheetId="7" r:id="rId6"/>
    <sheet name="Julio 2016" sheetId="8" r:id="rId7"/>
    <sheet name="Agosto 2016" sheetId="9" r:id="rId8"/>
    <sheet name="Septiembre 2016" sheetId="10" r:id="rId9"/>
    <sheet name="Octubre 2016" sheetId="11" r:id="rId10"/>
    <sheet name="Noviembre 2016" sheetId="12" r:id="rId11"/>
    <sheet name="Diciembre 2016" sheetId="1" r:id="rId12"/>
  </sheets>
  <calcPr calcId="145621"/>
</workbook>
</file>

<file path=xl/calcChain.xml><?xml version="1.0" encoding="utf-8"?>
<calcChain xmlns="http://schemas.openxmlformats.org/spreadsheetml/2006/main">
  <c r="O52" i="1" l="1"/>
  <c r="N62" i="1" s="1"/>
  <c r="N61" i="1"/>
  <c r="P54" i="1"/>
  <c r="O53" i="1"/>
  <c r="K57" i="1" l="1"/>
  <c r="V28" i="2"/>
  <c r="U28" i="2"/>
  <c r="T28" i="2"/>
  <c r="S28" i="2"/>
  <c r="V27" i="2"/>
  <c r="U27" i="2"/>
  <c r="T27" i="2"/>
  <c r="S27" i="2"/>
  <c r="V26" i="2"/>
  <c r="U26" i="2"/>
  <c r="T26" i="2"/>
  <c r="S26" i="2"/>
  <c r="V25" i="2"/>
  <c r="U25" i="2"/>
  <c r="T25" i="2"/>
  <c r="S25" i="2"/>
  <c r="V24" i="2"/>
  <c r="U24" i="2"/>
  <c r="T24" i="2"/>
  <c r="S24" i="2"/>
  <c r="V23" i="2"/>
  <c r="U23" i="2"/>
  <c r="T23" i="2"/>
  <c r="S23" i="2"/>
  <c r="V22" i="2"/>
  <c r="U22" i="2"/>
  <c r="T22" i="2"/>
  <c r="S22" i="2"/>
  <c r="V21" i="2"/>
  <c r="U21" i="2"/>
  <c r="T21" i="2"/>
  <c r="S21" i="2"/>
  <c r="V20" i="2"/>
  <c r="U20" i="2"/>
  <c r="T20" i="2"/>
  <c r="S20" i="2"/>
  <c r="V19" i="2"/>
  <c r="U19" i="2"/>
  <c r="T19" i="2"/>
  <c r="S19" i="2"/>
  <c r="V18" i="2"/>
  <c r="U18" i="2"/>
  <c r="T18" i="2"/>
  <c r="S18" i="2"/>
  <c r="V17" i="2"/>
  <c r="U17" i="2"/>
  <c r="T17" i="2"/>
  <c r="S17" i="2"/>
  <c r="V16" i="2"/>
  <c r="U16" i="2"/>
  <c r="T16" i="2"/>
  <c r="S16" i="2"/>
  <c r="V15" i="2"/>
  <c r="U15" i="2"/>
  <c r="T15" i="2"/>
  <c r="S15" i="2"/>
  <c r="V14" i="2"/>
  <c r="U14" i="2"/>
  <c r="T14" i="2"/>
  <c r="S14" i="2"/>
  <c r="V13" i="2"/>
  <c r="U13" i="2"/>
  <c r="T13" i="2"/>
  <c r="S13" i="2"/>
  <c r="V12" i="2"/>
  <c r="U12" i="2"/>
  <c r="T12" i="2"/>
  <c r="S12" i="2"/>
  <c r="V11" i="2"/>
  <c r="U11" i="2"/>
  <c r="T11" i="2"/>
  <c r="S11" i="2"/>
  <c r="V10" i="2"/>
  <c r="U10" i="2"/>
  <c r="T10" i="2"/>
  <c r="S10" i="2"/>
  <c r="V9" i="2"/>
  <c r="U9" i="2"/>
  <c r="T9" i="2"/>
  <c r="S9" i="2"/>
  <c r="V8" i="2"/>
  <c r="U8" i="2"/>
  <c r="T8" i="2"/>
  <c r="S8" i="2"/>
  <c r="V7" i="2"/>
  <c r="U7" i="2"/>
  <c r="T7" i="2"/>
  <c r="S7" i="2"/>
  <c r="V6" i="2"/>
  <c r="U6" i="2"/>
  <c r="T6" i="2"/>
  <c r="S6" i="2"/>
  <c r="V5" i="2"/>
  <c r="U5" i="2"/>
  <c r="T5" i="2"/>
  <c r="S5" i="2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28" i="4"/>
  <c r="U28" i="4"/>
  <c r="T28" i="4"/>
  <c r="S28" i="4"/>
  <c r="V27" i="4"/>
  <c r="U27" i="4"/>
  <c r="T27" i="4"/>
  <c r="S27" i="4"/>
  <c r="V26" i="4"/>
  <c r="U26" i="4"/>
  <c r="T26" i="4"/>
  <c r="S26" i="4"/>
  <c r="V25" i="4"/>
  <c r="U25" i="4"/>
  <c r="T25" i="4"/>
  <c r="S25" i="4"/>
  <c r="V24" i="4"/>
  <c r="U24" i="4"/>
  <c r="T24" i="4"/>
  <c r="S24" i="4"/>
  <c r="V23" i="4"/>
  <c r="U23" i="4"/>
  <c r="T23" i="4"/>
  <c r="S23" i="4"/>
  <c r="V22" i="4"/>
  <c r="U22" i="4"/>
  <c r="T22" i="4"/>
  <c r="S22" i="4"/>
  <c r="V21" i="4"/>
  <c r="U21" i="4"/>
  <c r="T21" i="4"/>
  <c r="S21" i="4"/>
  <c r="V20" i="4"/>
  <c r="U20" i="4"/>
  <c r="T20" i="4"/>
  <c r="S20" i="4"/>
  <c r="V19" i="4"/>
  <c r="U19" i="4"/>
  <c r="T19" i="4"/>
  <c r="S19" i="4"/>
  <c r="V18" i="4"/>
  <c r="U18" i="4"/>
  <c r="T18" i="4"/>
  <c r="S18" i="4"/>
  <c r="V17" i="4"/>
  <c r="U17" i="4"/>
  <c r="T17" i="4"/>
  <c r="S17" i="4"/>
  <c r="V16" i="4"/>
  <c r="U16" i="4"/>
  <c r="T16" i="4"/>
  <c r="S16" i="4"/>
  <c r="V15" i="4"/>
  <c r="U15" i="4"/>
  <c r="T15" i="4"/>
  <c r="S15" i="4"/>
  <c r="V14" i="4"/>
  <c r="U14" i="4"/>
  <c r="T14" i="4"/>
  <c r="S14" i="4"/>
  <c r="V13" i="4"/>
  <c r="U13" i="4"/>
  <c r="T13" i="4"/>
  <c r="S13" i="4"/>
  <c r="V12" i="4"/>
  <c r="U12" i="4"/>
  <c r="T12" i="4"/>
  <c r="S12" i="4"/>
  <c r="V11" i="4"/>
  <c r="U11" i="4"/>
  <c r="T11" i="4"/>
  <c r="S11" i="4"/>
  <c r="V10" i="4"/>
  <c r="U10" i="4"/>
  <c r="T10" i="4"/>
  <c r="S10" i="4"/>
  <c r="V9" i="4"/>
  <c r="U9" i="4"/>
  <c r="T9" i="4"/>
  <c r="S9" i="4"/>
  <c r="V8" i="4"/>
  <c r="U8" i="4"/>
  <c r="T8" i="4"/>
  <c r="S8" i="4"/>
  <c r="V7" i="4"/>
  <c r="U7" i="4"/>
  <c r="T7" i="4"/>
  <c r="S7" i="4"/>
  <c r="V6" i="4"/>
  <c r="U6" i="4"/>
  <c r="T6" i="4"/>
  <c r="S6" i="4"/>
  <c r="V5" i="4"/>
  <c r="U5" i="4"/>
  <c r="T5" i="4"/>
  <c r="S5" i="4"/>
  <c r="V28" i="5"/>
  <c r="U28" i="5"/>
  <c r="T28" i="5"/>
  <c r="S28" i="5"/>
  <c r="V27" i="5"/>
  <c r="U27" i="5"/>
  <c r="T27" i="5"/>
  <c r="S27" i="5"/>
  <c r="V26" i="5"/>
  <c r="U26" i="5"/>
  <c r="T26" i="5"/>
  <c r="S26" i="5"/>
  <c r="V25" i="5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28" i="6"/>
  <c r="U28" i="6"/>
  <c r="T28" i="6"/>
  <c r="S28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28" i="7"/>
  <c r="U28" i="7"/>
  <c r="T28" i="7"/>
  <c r="S28" i="7"/>
  <c r="V27" i="7"/>
  <c r="U27" i="7"/>
  <c r="T27" i="7"/>
  <c r="S27" i="7"/>
  <c r="V26" i="7"/>
  <c r="U26" i="7"/>
  <c r="T26" i="7"/>
  <c r="S26" i="7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28" i="8"/>
  <c r="U28" i="8"/>
  <c r="T28" i="8"/>
  <c r="S28" i="8"/>
  <c r="S26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7" i="8"/>
  <c r="U7" i="8"/>
  <c r="T7" i="8"/>
  <c r="S7" i="8"/>
  <c r="V6" i="8"/>
  <c r="U6" i="8"/>
  <c r="T6" i="8"/>
  <c r="S6" i="8"/>
  <c r="V5" i="8"/>
  <c r="U5" i="8"/>
  <c r="T5" i="8"/>
  <c r="S5" i="8"/>
  <c r="V28" i="9"/>
  <c r="U28" i="9"/>
  <c r="T28" i="9"/>
  <c r="S28" i="9"/>
  <c r="V27" i="9"/>
  <c r="U27" i="9"/>
  <c r="T27" i="9"/>
  <c r="S27" i="9"/>
  <c r="V26" i="9"/>
  <c r="U26" i="9"/>
  <c r="T26" i="9"/>
  <c r="S26" i="9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28" i="10"/>
  <c r="U28" i="10"/>
  <c r="T28" i="10"/>
  <c r="S28" i="10"/>
  <c r="V27" i="10"/>
  <c r="U27" i="10"/>
  <c r="T27" i="10"/>
  <c r="S27" i="10"/>
  <c r="V26" i="10"/>
  <c r="U26" i="10"/>
  <c r="T26" i="10"/>
  <c r="S26" i="10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28" i="11"/>
  <c r="U28" i="11"/>
  <c r="T28" i="11"/>
  <c r="S28" i="11"/>
  <c r="V27" i="11"/>
  <c r="U27" i="11"/>
  <c r="T27" i="11"/>
  <c r="S27" i="11"/>
  <c r="V26" i="11"/>
  <c r="U26" i="11"/>
  <c r="T26" i="11"/>
  <c r="S26" i="11"/>
  <c r="V25" i="1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V28" i="12"/>
  <c r="U28" i="12"/>
  <c r="T28" i="12"/>
  <c r="S28" i="12"/>
  <c r="V27" i="12"/>
  <c r="U27" i="12"/>
  <c r="T27" i="12"/>
  <c r="S27" i="12"/>
  <c r="V26" i="12"/>
  <c r="U26" i="12"/>
  <c r="T26" i="12"/>
  <c r="S26" i="12"/>
  <c r="V25" i="12"/>
  <c r="U25" i="12"/>
  <c r="T25" i="12"/>
  <c r="S25" i="12"/>
  <c r="V24" i="12"/>
  <c r="U24" i="12"/>
  <c r="T24" i="12"/>
  <c r="S24" i="12"/>
  <c r="V23" i="12"/>
  <c r="U23" i="12"/>
  <c r="T23" i="12"/>
  <c r="S23" i="12"/>
  <c r="V22" i="12"/>
  <c r="U22" i="12"/>
  <c r="T22" i="12"/>
  <c r="S22" i="12"/>
  <c r="V21" i="12"/>
  <c r="U21" i="12"/>
  <c r="T21" i="12"/>
  <c r="S21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V7" i="12"/>
  <c r="U7" i="12"/>
  <c r="T7" i="12"/>
  <c r="S7" i="12"/>
  <c r="V6" i="12"/>
  <c r="U6" i="12"/>
  <c r="T6" i="12"/>
  <c r="S6" i="12"/>
  <c r="V5" i="12"/>
  <c r="U5" i="12"/>
  <c r="T5" i="12"/>
  <c r="S5" i="12"/>
  <c r="V28" i="1"/>
  <c r="U28" i="1"/>
  <c r="T28" i="1"/>
  <c r="S28" i="1"/>
  <c r="V26" i="1"/>
  <c r="U26" i="1"/>
  <c r="T26" i="1"/>
  <c r="S26" i="1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V14" i="1"/>
  <c r="U14" i="1"/>
  <c r="T14" i="1"/>
  <c r="S14" i="1"/>
  <c r="V13" i="1"/>
  <c r="U13" i="1"/>
  <c r="T13" i="1"/>
  <c r="S13" i="1"/>
  <c r="V12" i="1"/>
  <c r="U12" i="1"/>
  <c r="T12" i="1"/>
  <c r="S12" i="1"/>
  <c r="V11" i="1"/>
  <c r="U11" i="1"/>
  <c r="T11" i="1"/>
  <c r="S11" i="1"/>
  <c r="V10" i="1"/>
  <c r="U10" i="1"/>
  <c r="T10" i="1"/>
  <c r="S10" i="1"/>
  <c r="V9" i="1"/>
  <c r="U9" i="1"/>
  <c r="T9" i="1"/>
  <c r="S9" i="1"/>
  <c r="V7" i="1"/>
  <c r="U7" i="1"/>
  <c r="T7" i="1"/>
  <c r="S7" i="1"/>
  <c r="V6" i="1"/>
  <c r="U6" i="1"/>
  <c r="T6" i="1"/>
  <c r="S6" i="1"/>
  <c r="V5" i="1"/>
  <c r="U5" i="1"/>
  <c r="T5" i="1"/>
  <c r="S5" i="1"/>
</calcChain>
</file>

<file path=xl/sharedStrings.xml><?xml version="1.0" encoding="utf-8"?>
<sst xmlns="http://schemas.openxmlformats.org/spreadsheetml/2006/main" count="2947" uniqueCount="92">
  <si>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</si>
  <si>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</si>
  <si>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</si>
  <si>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</si>
  <si>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</si>
  <si>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</si>
  <si>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</si>
  <si>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</si>
  <si>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</si>
  <si>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</si>
  <si>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</si>
  <si>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</si>
  <si>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</si>
  <si>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</si>
  <si>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</si>
  <si>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</si>
  <si>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</si>
  <si>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</si>
  <si>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</si>
  <si>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</si>
  <si>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</si>
  <si>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</si>
  <si>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</si>
  <si>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</si>
  <si>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15-20-00</t>
  </si>
  <si>
    <t>AGENCIA LOGISTICA DE LAS FUERZAS MILITARES</t>
  </si>
  <si>
    <t>A-1-0-1-1</t>
  </si>
  <si>
    <t>Propios</t>
  </si>
  <si>
    <t>20</t>
  </si>
  <si>
    <t>CSF</t>
  </si>
  <si>
    <t>SUELDOS DE PERSONAL DE NOMINA</t>
  </si>
  <si>
    <t>A-1-0-1-4</t>
  </si>
  <si>
    <t>PRIMA TECNICA</t>
  </si>
  <si>
    <t>A-1-0-1-5</t>
  </si>
  <si>
    <t>OTROS</t>
  </si>
  <si>
    <t>A-1-0-1-10</t>
  </si>
  <si>
    <t>OTROS GASTOS PERSONALES - PREVIO CONCEPTO DGPPN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</si>
  <si>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</si>
  <si>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</si>
  <si>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</si>
  <si>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</si>
  <si>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</si>
  <si>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</si>
  <si>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</si>
  <si>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</si>
  <si>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</si>
  <si>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</si>
  <si>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A-3-2-1-4</t>
  </si>
  <si>
    <t>APOYO LOGISTICO</t>
  </si>
  <si>
    <t>A-3-5-1-1</t>
  </si>
  <si>
    <t>MESADAS PENSIONALES</t>
  </si>
  <si>
    <t>A-3-5-1-5</t>
  </si>
  <si>
    <t>BONOS PENSIONALES</t>
  </si>
  <si>
    <t>A-3-5-1-8</t>
  </si>
  <si>
    <t>CUOTAS PARTES PENSIONALES</t>
  </si>
  <si>
    <t>A-3-5-2-1</t>
  </si>
  <si>
    <t>CESANTIAS DEFINITIVAS</t>
  </si>
  <si>
    <t>A-3-5-2-2</t>
  </si>
  <si>
    <t>CESANTIAS PARCIALES</t>
  </si>
  <si>
    <t>A-3-6-1-1</t>
  </si>
  <si>
    <t>SENTENCIAS Y CONCILIACIONES</t>
  </si>
  <si>
    <t>A-5-1-1</t>
  </si>
  <si>
    <t>COMPRA DE BIENES Y SERVICIOS</t>
  </si>
  <si>
    <t>21</t>
  </si>
  <si>
    <t>A-5-1-2-999</t>
  </si>
  <si>
    <t>PAGO PASIVOS EXIGIBLES VIGENCIAS EXPIRADAS</t>
  </si>
  <si>
    <t>A-5-2-1</t>
  </si>
  <si>
    <t>A-5-3-1</t>
  </si>
  <si>
    <t>C-122-100-1</t>
  </si>
  <si>
    <t>IMPLEMENTACION SISTEMA INTEGRADO DE INFORMACION TIPO ERP EN LA AGENCIA LOGISTICA DE LAS FUERZAS MILITARES A NIVEL NACIONAL</t>
  </si>
  <si>
    <t>C-223-100-1</t>
  </si>
  <si>
    <t>MEJORAMIENTO DE LA INFRAESTRUCTURA LOGISTICA Y DE CONECTIVIDAD DE SEGUNDO NIVEL DE LA AGENCIA LOGISTICA DE LAS FF.MM A NIVEL NACIONAL</t>
  </si>
  <si>
    <t>Enero-Enero</t>
  </si>
  <si>
    <t>Enero-Febrero</t>
  </si>
  <si>
    <t>Enero-Marzo</t>
  </si>
  <si>
    <t>Enero-Abril</t>
  </si>
  <si>
    <t>Enero-Mayo</t>
  </si>
  <si>
    <t>Enero-Junio</t>
  </si>
  <si>
    <t>Enero-Julio</t>
  </si>
  <si>
    <t>Enero-Agosto</t>
  </si>
  <si>
    <t>Enero-Septiembre</t>
  </si>
  <si>
    <t>Enero-Octubre</t>
  </si>
  <si>
    <t>Enero-Noviembre</t>
  </si>
  <si>
    <t>CDP POR COMPROMETER</t>
  </si>
  <si>
    <t>COMPROMISO POR OBLIGAR</t>
  </si>
  <si>
    <t>OBLIGACIONES
POR ORDENAR</t>
  </si>
  <si>
    <t>ORDENES DE PAGO
POR PAGAR</t>
  </si>
  <si>
    <t>Fuente de Información: https://portal2.siifnacion.gov.co</t>
  </si>
  <si>
    <t>Diligenció: Luz Mary Rojas Ramirez</t>
  </si>
  <si>
    <t>Revisó: Luz Stella Beltran</t>
  </si>
  <si>
    <t>Grupo de Presupuesto</t>
  </si>
  <si>
    <t>Coordinadora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</si>
</sst>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1240A]&quot;$&quot;\ #,##0.00;\(&quot;$&quot;\ #,##0.00\)"/>
    <numFmt numFmtId="165" formatCode="0.0%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theme="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 applyFont="1" applyFill="1" applyBorder="1"/>
    <xf numFmtId="0" fontId="2" fillId="0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 readingOrder="1"/>
    </xf>
    <xf numFmtId="165" fontId="2" fillId="0" borderId="2" xfId="2" applyNumberFormat="1" applyFont="1" applyFill="1" applyBorder="1"/>
    <xf numFmtId="43" fontId="2" fillId="0" borderId="2" xfId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43" fontId="5" fillId="0" borderId="2" xfId="1" applyFont="1" applyFill="1" applyBorder="1" applyAlignment="1">
      <alignment horizontal="center" vertical="center" wrapText="1" readingOrder="1"/>
    </xf>
    <xf numFmtId="43" fontId="5" fillId="0" borderId="2" xfId="1" applyFont="1" applyFill="1" applyBorder="1" applyAlignment="1">
      <alignment horizontal="left" vertical="center" wrapText="1" readingOrder="1"/>
    </xf>
    <xf numFmtId="43" fontId="5" fillId="0" borderId="2" xfId="1" applyFont="1" applyFill="1" applyBorder="1" applyAlignment="1">
      <alignment vertical="center" wrapText="1" readingOrder="1"/>
    </xf>
    <xf numFmtId="43" fontId="5" fillId="0" borderId="2" xfId="1" applyFont="1" applyFill="1" applyBorder="1" applyAlignment="1">
      <alignment horizontal="right" vertical="center" wrapText="1" readingOrder="1"/>
    </xf>
    <xf numFmtId="43" fontId="2" fillId="0" borderId="0" xfId="1" applyFont="1" applyFill="1" applyBorder="1"/>
    <xf numFmtId="43" fontId="2" fillId="0" borderId="0" xfId="0" applyNumberFormat="1" applyFont="1" applyFill="1" applyBorder="1"/>
    <xf numFmtId="43" fontId="5" fillId="3" borderId="2" xfId="1" applyFont="1" applyFill="1" applyBorder="1" applyAlignment="1">
      <alignment horizontal="right" vertical="center" wrapText="1" readingOrder="1"/>
    </xf>
    <xf numFmtId="9" fontId="2" fillId="0" borderId="0" xfId="2" applyFont="1" applyFill="1" applyBorder="1"/>
    <xf numFmtId="9" fontId="2" fillId="0" borderId="2" xfId="2" applyFont="1" applyFill="1" applyBorder="1"/>
    <xf numFmtId="43" fontId="5" fillId="0" borderId="0" xfId="1" applyFont="1" applyFill="1" applyBorder="1" applyAlignment="1">
      <alignment horizontal="center" vertical="center" wrapText="1" readingOrder="1"/>
    </xf>
    <xf numFmtId="43" fontId="5" fillId="0" borderId="0" xfId="1" applyFont="1" applyFill="1" applyBorder="1" applyAlignment="1">
      <alignment horizontal="left" vertical="center" wrapText="1" readingOrder="1"/>
    </xf>
    <xf numFmtId="43" fontId="5" fillId="0" borderId="0" xfId="1" applyFont="1" applyFill="1" applyBorder="1" applyAlignment="1">
      <alignment vertical="center" wrapText="1" readingOrder="1"/>
    </xf>
    <xf numFmtId="43" fontId="5" fillId="0" borderId="0" xfId="1" applyFont="1" applyFill="1" applyBorder="1" applyAlignment="1">
      <alignment horizontal="right" vertical="center" wrapText="1" readingOrder="1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right"/>
    </xf>
    <xf numFmtId="43" fontId="6" fillId="0" borderId="0" xfId="1" applyFont="1" applyFill="1" applyBorder="1"/>
    <xf numFmtId="41" fontId="6" fillId="0" borderId="0" xfId="3" applyFont="1" applyFill="1" applyBorder="1"/>
    <xf numFmtId="0" fontId="9" fillId="0" borderId="0" xfId="4" applyFill="1" applyBorder="1"/>
  </cellXfs>
  <cellStyles count="5">
    <cellStyle name="Hipervínculo" xfId="4" builtinId="8"/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tabSelected="1" workbookViewId="0">
      <selection activeCell="C19" sqref="C19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72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0</v>
      </c>
      <c r="K5" s="12">
        <v>23283000000</v>
      </c>
      <c r="L5" s="12">
        <v>0</v>
      </c>
      <c r="M5" s="12">
        <v>2973178221</v>
      </c>
      <c r="N5" s="12">
        <v>20309821779</v>
      </c>
      <c r="O5" s="12">
        <v>1729454269</v>
      </c>
      <c r="P5" s="12">
        <v>1729435813</v>
      </c>
      <c r="Q5" s="12">
        <v>1021371091</v>
      </c>
      <c r="R5" s="12">
        <v>1021371091</v>
      </c>
      <c r="S5" s="3">
        <f>+O5/M5</f>
        <v>0.58168536846685048</v>
      </c>
      <c r="T5" s="3">
        <f>+P5/O5</f>
        <v>0.99998932842554389</v>
      </c>
      <c r="U5" s="3">
        <f>+Q5/P5</f>
        <v>0.59058051378516241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0</v>
      </c>
      <c r="K6" s="12">
        <v>760000000</v>
      </c>
      <c r="L6" s="12">
        <v>0</v>
      </c>
      <c r="M6" s="12">
        <v>236462285</v>
      </c>
      <c r="N6" s="12">
        <v>523537715</v>
      </c>
      <c r="O6" s="12">
        <v>36462285</v>
      </c>
      <c r="P6" s="12">
        <v>36462285</v>
      </c>
      <c r="Q6" s="12">
        <v>9841955</v>
      </c>
      <c r="R6" s="12">
        <v>9841955</v>
      </c>
      <c r="S6" s="3">
        <f t="shared" ref="S6:S28" si="0">+O6/M6</f>
        <v>0.15419915696069672</v>
      </c>
      <c r="T6" s="3">
        <f t="shared" ref="T6:V27" si="1">+P6/O6</f>
        <v>1</v>
      </c>
      <c r="U6" s="3">
        <f t="shared" si="1"/>
        <v>0.26992150930749403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606878449</v>
      </c>
      <c r="N7" s="12">
        <v>7637121551</v>
      </c>
      <c r="O7" s="12">
        <v>337932656</v>
      </c>
      <c r="P7" s="12">
        <v>337932656</v>
      </c>
      <c r="Q7" s="12">
        <v>228359722</v>
      </c>
      <c r="R7" s="12">
        <v>228359722</v>
      </c>
      <c r="S7" s="3">
        <f t="shared" si="0"/>
        <v>0.55683746318037408</v>
      </c>
      <c r="T7" s="3">
        <f t="shared" si="1"/>
        <v>1</v>
      </c>
      <c r="U7" s="3">
        <f t="shared" si="1"/>
        <v>0.67575511849911307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0</v>
      </c>
      <c r="J9" s="12">
        <v>0</v>
      </c>
      <c r="K9" s="12">
        <v>730410000</v>
      </c>
      <c r="L9" s="12">
        <v>0</v>
      </c>
      <c r="M9" s="12">
        <v>318700000</v>
      </c>
      <c r="N9" s="12">
        <v>411710000</v>
      </c>
      <c r="O9" s="12">
        <v>0</v>
      </c>
      <c r="P9" s="12">
        <v>0</v>
      </c>
      <c r="Q9" s="12">
        <v>0</v>
      </c>
      <c r="R9" s="12">
        <v>0</v>
      </c>
      <c r="S9" s="3">
        <f t="shared" si="0"/>
        <v>0</v>
      </c>
      <c r="T9" s="3" t="e">
        <f t="shared" si="1"/>
        <v>#DIV/0!</v>
      </c>
      <c r="U9" s="3" t="e">
        <f t="shared" si="1"/>
        <v>#DIV/0!</v>
      </c>
      <c r="V9" s="3" t="e">
        <f t="shared" si="1"/>
        <v>#DIV/0!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0</v>
      </c>
      <c r="K10" s="12">
        <v>10744000000</v>
      </c>
      <c r="L10" s="12">
        <v>0</v>
      </c>
      <c r="M10" s="12">
        <v>1191394132</v>
      </c>
      <c r="N10" s="12">
        <v>9552605868</v>
      </c>
      <c r="O10" s="12">
        <v>709750656</v>
      </c>
      <c r="P10" s="12">
        <v>709441561</v>
      </c>
      <c r="Q10" s="12">
        <v>35617337</v>
      </c>
      <c r="R10" s="12">
        <v>35617337</v>
      </c>
      <c r="S10" s="3">
        <f t="shared" si="0"/>
        <v>0.59573120005932678</v>
      </c>
      <c r="T10" s="3">
        <f t="shared" si="1"/>
        <v>0.99956450198758251</v>
      </c>
      <c r="U10" s="3">
        <f t="shared" si="1"/>
        <v>5.0204751114094934E-2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0</v>
      </c>
      <c r="J11" s="12">
        <v>0</v>
      </c>
      <c r="K11" s="12">
        <v>200000000</v>
      </c>
      <c r="L11" s="12">
        <v>0</v>
      </c>
      <c r="M11" s="12">
        <v>6175200</v>
      </c>
      <c r="N11" s="12">
        <v>193824800</v>
      </c>
      <c r="O11" s="12">
        <v>5069349</v>
      </c>
      <c r="P11" s="12">
        <v>5069349</v>
      </c>
      <c r="Q11" s="12">
        <v>0</v>
      </c>
      <c r="R11" s="12">
        <v>0</v>
      </c>
      <c r="S11" s="3">
        <f t="shared" si="0"/>
        <v>0.82092061795569371</v>
      </c>
      <c r="T11" s="3">
        <f t="shared" si="1"/>
        <v>1</v>
      </c>
      <c r="U11" s="3">
        <f t="shared" si="1"/>
        <v>0</v>
      </c>
      <c r="V11" s="3" t="e">
        <f t="shared" si="1"/>
        <v>#DIV/0!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1727262009.3599999</v>
      </c>
      <c r="N12" s="12">
        <v>6686517990.6400003</v>
      </c>
      <c r="O12" s="12">
        <v>825866052.83000004</v>
      </c>
      <c r="P12" s="12">
        <v>68006171.469999999</v>
      </c>
      <c r="Q12" s="12">
        <v>30470182.469999999</v>
      </c>
      <c r="R12" s="12">
        <v>30470182.469999999</v>
      </c>
      <c r="S12" s="3">
        <f t="shared" si="0"/>
        <v>0.478135944839085</v>
      </c>
      <c r="T12" s="3">
        <f t="shared" si="1"/>
        <v>8.2345280129825962E-2</v>
      </c>
      <c r="U12" s="3">
        <f t="shared" si="1"/>
        <v>0.44805025501900969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0</v>
      </c>
      <c r="K13" s="12">
        <v>1700000000</v>
      </c>
      <c r="L13" s="12">
        <v>0</v>
      </c>
      <c r="M13" s="12">
        <v>0</v>
      </c>
      <c r="N13" s="12">
        <v>1700000000</v>
      </c>
      <c r="O13" s="12">
        <v>0</v>
      </c>
      <c r="P13" s="12">
        <v>0</v>
      </c>
      <c r="Q13" s="12">
        <v>0</v>
      </c>
      <c r="R13" s="12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0</v>
      </c>
      <c r="N14" s="12">
        <v>245000000</v>
      </c>
      <c r="O14" s="12">
        <v>0</v>
      </c>
      <c r="P14" s="12">
        <v>0</v>
      </c>
      <c r="Q14" s="12">
        <v>0</v>
      </c>
      <c r="R14" s="12">
        <v>0</v>
      </c>
      <c r="S14" s="3" t="e">
        <f t="shared" si="0"/>
        <v>#DIV/0!</v>
      </c>
      <c r="T14" s="3" t="e">
        <f t="shared" si="1"/>
        <v>#DIV/0!</v>
      </c>
      <c r="U14" s="3" t="e">
        <f t="shared" si="1"/>
        <v>#DIV/0!</v>
      </c>
      <c r="V14" s="3" t="e">
        <f t="shared" si="1"/>
        <v>#DIV/0!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94394900</v>
      </c>
      <c r="N15" s="12">
        <v>1291377972</v>
      </c>
      <c r="O15" s="12">
        <v>94394900</v>
      </c>
      <c r="P15" s="12">
        <v>94394900</v>
      </c>
      <c r="Q15" s="12">
        <v>0</v>
      </c>
      <c r="R15" s="12">
        <v>0</v>
      </c>
      <c r="S15" s="3">
        <f t="shared" si="0"/>
        <v>1</v>
      </c>
      <c r="T15" s="3">
        <f t="shared" si="1"/>
        <v>1</v>
      </c>
      <c r="U15" s="3">
        <f t="shared" si="1"/>
        <v>0</v>
      </c>
      <c r="V15" s="3" t="e">
        <f t="shared" si="1"/>
        <v>#DIV/0!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0</v>
      </c>
      <c r="N16" s="12">
        <v>815000000</v>
      </c>
      <c r="O16" s="12">
        <v>0</v>
      </c>
      <c r="P16" s="12">
        <v>0</v>
      </c>
      <c r="Q16" s="12">
        <v>0</v>
      </c>
      <c r="R16" s="12">
        <v>0</v>
      </c>
      <c r="S16" s="3" t="e">
        <f t="shared" si="0"/>
        <v>#DIV/0!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0</v>
      </c>
      <c r="N17" s="12">
        <v>52019206</v>
      </c>
      <c r="O17" s="12">
        <v>0</v>
      </c>
      <c r="P17" s="12">
        <v>0</v>
      </c>
      <c r="Q17" s="12">
        <v>0</v>
      </c>
      <c r="R17" s="12">
        <v>0</v>
      </c>
      <c r="S17" s="3" t="e">
        <f t="shared" si="0"/>
        <v>#DIV/0!</v>
      </c>
      <c r="T17" s="3" t="e">
        <f t="shared" si="1"/>
        <v>#DIV/0!</v>
      </c>
      <c r="U17" s="3" t="e">
        <f t="shared" si="1"/>
        <v>#DIV/0!</v>
      </c>
      <c r="V17" s="3" t="e">
        <f t="shared" si="1"/>
        <v>#DIV/0!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0</v>
      </c>
      <c r="N18" s="12">
        <v>374621603</v>
      </c>
      <c r="O18" s="12">
        <v>0</v>
      </c>
      <c r="P18" s="12">
        <v>0</v>
      </c>
      <c r="Q18" s="12">
        <v>0</v>
      </c>
      <c r="R18" s="12">
        <v>0</v>
      </c>
      <c r="S18" s="3" t="e">
        <f t="shared" si="0"/>
        <v>#DIV/0!</v>
      </c>
      <c r="T18" s="3" t="e">
        <f t="shared" si="1"/>
        <v>#DIV/0!</v>
      </c>
      <c r="U18" s="3" t="e">
        <f t="shared" si="1"/>
        <v>#DIV/0!</v>
      </c>
      <c r="V18" s="3" t="e">
        <f t="shared" si="1"/>
        <v>#DIV/0!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18580000</v>
      </c>
      <c r="N19" s="12">
        <v>538420000</v>
      </c>
      <c r="O19" s="12">
        <v>18580000</v>
      </c>
      <c r="P19" s="12">
        <v>18580000</v>
      </c>
      <c r="Q19" s="12">
        <v>16780000</v>
      </c>
      <c r="R19" s="12">
        <v>16780000</v>
      </c>
      <c r="S19" s="3">
        <f t="shared" si="0"/>
        <v>1</v>
      </c>
      <c r="T19" s="3">
        <f t="shared" si="1"/>
        <v>1</v>
      </c>
      <c r="U19" s="3">
        <f t="shared" si="1"/>
        <v>0.90312163616792251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0</v>
      </c>
      <c r="N20" s="12">
        <v>2220000000</v>
      </c>
      <c r="O20" s="12">
        <v>0</v>
      </c>
      <c r="P20" s="12">
        <v>0</v>
      </c>
      <c r="Q20" s="12">
        <v>0</v>
      </c>
      <c r="R20" s="12">
        <v>0</v>
      </c>
      <c r="S20" s="3" t="e">
        <f t="shared" si="0"/>
        <v>#DIV/0!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0</v>
      </c>
      <c r="J21" s="12">
        <v>0</v>
      </c>
      <c r="K21" s="12">
        <v>723298494975</v>
      </c>
      <c r="L21" s="12">
        <v>2030000000</v>
      </c>
      <c r="M21" s="12">
        <v>397397622884.35999</v>
      </c>
      <c r="N21" s="12">
        <v>323870872090.64001</v>
      </c>
      <c r="O21" s="12">
        <v>291037347594.17999</v>
      </c>
      <c r="P21" s="12">
        <v>22369074538.369999</v>
      </c>
      <c r="Q21" s="12">
        <v>14909994501.15</v>
      </c>
      <c r="R21" s="12">
        <v>14909994501.15</v>
      </c>
      <c r="S21" s="3">
        <f t="shared" si="0"/>
        <v>0.73235804855045616</v>
      </c>
      <c r="T21" s="3">
        <f t="shared" si="1"/>
        <v>7.6859807592671053E-2</v>
      </c>
      <c r="U21" s="3">
        <f t="shared" si="1"/>
        <v>0.66654498716854238</v>
      </c>
      <c r="V21" s="3">
        <f t="shared" si="1"/>
        <v>1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0</v>
      </c>
      <c r="M22" s="12">
        <v>0</v>
      </c>
      <c r="N22" s="12">
        <v>2890000000</v>
      </c>
      <c r="O22" s="12">
        <v>0</v>
      </c>
      <c r="P22" s="12">
        <v>0</v>
      </c>
      <c r="Q22" s="12">
        <v>0</v>
      </c>
      <c r="R22" s="12">
        <v>0</v>
      </c>
      <c r="S22" s="3" t="e">
        <f t="shared" si="0"/>
        <v>#DIV/0!</v>
      </c>
      <c r="T22" s="3" t="e">
        <f t="shared" si="1"/>
        <v>#DIV/0!</v>
      </c>
      <c r="U22" s="3" t="e">
        <f t="shared" si="1"/>
        <v>#DIV/0!</v>
      </c>
      <c r="V22" s="3" t="e">
        <f t="shared" si="1"/>
        <v>#DIV/0!</v>
      </c>
    </row>
    <row r="23" spans="1:22" ht="22.5" x14ac:dyDescent="0.25">
      <c r="A23" s="9" t="s">
        <v>24</v>
      </c>
      <c r="B23" s="10" t="s">
        <v>25</v>
      </c>
      <c r="C23" s="11" t="s">
        <v>66</v>
      </c>
      <c r="D23" s="9" t="s">
        <v>27</v>
      </c>
      <c r="E23" s="9" t="s">
        <v>28</v>
      </c>
      <c r="F23" s="9" t="s">
        <v>29</v>
      </c>
      <c r="G23" s="10" t="s">
        <v>62</v>
      </c>
      <c r="H23" s="12">
        <v>4535000000</v>
      </c>
      <c r="I23" s="12">
        <v>0</v>
      </c>
      <c r="J23" s="12">
        <v>0</v>
      </c>
      <c r="K23" s="12">
        <v>4535000000</v>
      </c>
      <c r="L23" s="12">
        <v>0</v>
      </c>
      <c r="M23" s="12">
        <v>0</v>
      </c>
      <c r="N23" s="12">
        <v>4535000000</v>
      </c>
      <c r="O23" s="12">
        <v>0</v>
      </c>
      <c r="P23" s="12">
        <v>0</v>
      </c>
      <c r="Q23" s="12">
        <v>0</v>
      </c>
      <c r="R23" s="12">
        <v>0</v>
      </c>
      <c r="S23" s="3" t="e">
        <f t="shared" si="0"/>
        <v>#DIV/0!</v>
      </c>
      <c r="T23" s="3" t="e">
        <f t="shared" si="1"/>
        <v>#DIV/0!</v>
      </c>
      <c r="U23" s="3" t="e">
        <f t="shared" si="1"/>
        <v>#DIV/0!</v>
      </c>
      <c r="V23" s="3" t="e">
        <f t="shared" si="1"/>
        <v>#DIV/0!</v>
      </c>
    </row>
    <row r="24" spans="1:22" ht="22.5" x14ac:dyDescent="0.25">
      <c r="A24" s="9" t="s">
        <v>24</v>
      </c>
      <c r="B24" s="10" t="s">
        <v>25</v>
      </c>
      <c r="C24" s="11" t="s">
        <v>67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338000000</v>
      </c>
      <c r="I24" s="12">
        <v>0</v>
      </c>
      <c r="J24" s="12">
        <v>0</v>
      </c>
      <c r="K24" s="12">
        <v>338000000</v>
      </c>
      <c r="L24" s="12">
        <v>300000000</v>
      </c>
      <c r="M24" s="12">
        <v>0</v>
      </c>
      <c r="N24" s="12">
        <v>38000000</v>
      </c>
      <c r="O24" s="12">
        <v>0</v>
      </c>
      <c r="P24" s="12">
        <v>0</v>
      </c>
      <c r="Q24" s="12">
        <v>0</v>
      </c>
      <c r="R24" s="12">
        <v>0</v>
      </c>
      <c r="S24" s="3" t="e">
        <f t="shared" si="0"/>
        <v>#DIV/0!</v>
      </c>
      <c r="T24" s="3" t="e">
        <f t="shared" si="1"/>
        <v>#DIV/0!</v>
      </c>
      <c r="U24" s="3" t="e">
        <f t="shared" si="1"/>
        <v>#DIV/0!</v>
      </c>
      <c r="V24" s="3" t="e">
        <f t="shared" si="1"/>
        <v>#DIV/0!</v>
      </c>
    </row>
    <row r="25" spans="1:22" ht="56.25" x14ac:dyDescent="0.25">
      <c r="A25" s="9" t="s">
        <v>24</v>
      </c>
      <c r="B25" s="10" t="s">
        <v>25</v>
      </c>
      <c r="C25" s="11" t="s">
        <v>68</v>
      </c>
      <c r="D25" s="9" t="s">
        <v>27</v>
      </c>
      <c r="E25" s="9" t="s">
        <v>63</v>
      </c>
      <c r="F25" s="9" t="s">
        <v>29</v>
      </c>
      <c r="G25" s="10" t="s">
        <v>69</v>
      </c>
      <c r="H25" s="12">
        <v>3500000000</v>
      </c>
      <c r="I25" s="12">
        <v>0</v>
      </c>
      <c r="J25" s="12">
        <v>0</v>
      </c>
      <c r="K25" s="12">
        <v>3500000000</v>
      </c>
      <c r="L25" s="12">
        <v>0</v>
      </c>
      <c r="M25" s="12">
        <v>2839522056.4499998</v>
      </c>
      <c r="N25" s="12">
        <v>660477943.54999995</v>
      </c>
      <c r="O25" s="12">
        <v>2839522056.4499998</v>
      </c>
      <c r="P25" s="12">
        <v>0</v>
      </c>
      <c r="Q25" s="12">
        <v>0</v>
      </c>
      <c r="R25" s="12">
        <v>0</v>
      </c>
      <c r="S25" s="3">
        <f t="shared" si="0"/>
        <v>1</v>
      </c>
      <c r="T25" s="3">
        <f t="shared" si="1"/>
        <v>0</v>
      </c>
      <c r="U25" s="3" t="e">
        <f t="shared" si="1"/>
        <v>#DIV/0!</v>
      </c>
      <c r="V25" s="3" t="e">
        <f t="shared" si="1"/>
        <v>#DIV/0!</v>
      </c>
    </row>
    <row r="26" spans="1:22" s="17" customFormat="1" ht="67.5" x14ac:dyDescent="0.25">
      <c r="A26" s="13" t="s">
        <v>24</v>
      </c>
      <c r="B26" s="14" t="s">
        <v>25</v>
      </c>
      <c r="C26" s="15" t="s">
        <v>70</v>
      </c>
      <c r="D26" s="13" t="s">
        <v>27</v>
      </c>
      <c r="E26" s="13" t="s">
        <v>63</v>
      </c>
      <c r="F26" s="13" t="s">
        <v>29</v>
      </c>
      <c r="G26" s="14" t="s">
        <v>71</v>
      </c>
      <c r="H26" s="16">
        <v>5170000000</v>
      </c>
      <c r="I26" s="16">
        <v>0</v>
      </c>
      <c r="J26" s="16">
        <v>0</v>
      </c>
      <c r="K26" s="16">
        <v>5170000000</v>
      </c>
      <c r="L26" s="16">
        <v>5170000000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4" t="e">
        <f t="shared" si="0"/>
        <v>#DIV/0!</v>
      </c>
      <c r="T26" s="4" t="e">
        <f t="shared" si="1"/>
        <v>#DIV/0!</v>
      </c>
      <c r="U26" s="4" t="e">
        <f t="shared" si="1"/>
        <v>#DIV/0!</v>
      </c>
      <c r="V26" s="4" t="e">
        <f t="shared" si="1"/>
        <v>#DIV/0!</v>
      </c>
    </row>
    <row r="27" spans="1:22" s="17" customFormat="1" x14ac:dyDescent="0.25">
      <c r="A27" s="13" t="s">
        <v>1</v>
      </c>
      <c r="B27" s="14" t="s">
        <v>1</v>
      </c>
      <c r="C27" s="15" t="s">
        <v>1</v>
      </c>
      <c r="D27" s="13" t="s">
        <v>1</v>
      </c>
      <c r="E27" s="13" t="s">
        <v>1</v>
      </c>
      <c r="F27" s="13" t="s">
        <v>1</v>
      </c>
      <c r="G27" s="14" t="s">
        <v>1</v>
      </c>
      <c r="H27" s="16">
        <v>801998079450</v>
      </c>
      <c r="I27" s="16">
        <v>0</v>
      </c>
      <c r="J27" s="16">
        <v>0</v>
      </c>
      <c r="K27" s="16">
        <v>801998079450</v>
      </c>
      <c r="L27" s="16">
        <v>10041980794</v>
      </c>
      <c r="M27" s="16">
        <v>407410170137.16998</v>
      </c>
      <c r="N27" s="16">
        <v>384545928518.83002</v>
      </c>
      <c r="O27" s="16">
        <v>297634379818.46002</v>
      </c>
      <c r="P27" s="16">
        <v>25368397273.84</v>
      </c>
      <c r="Q27" s="16">
        <v>16252434788.620001</v>
      </c>
      <c r="R27" s="16">
        <v>16252434788.620001</v>
      </c>
      <c r="S27" s="4">
        <f t="shared" si="0"/>
        <v>0.73055216004610335</v>
      </c>
      <c r="T27" s="4">
        <f t="shared" si="1"/>
        <v>8.5233423938838232E-2</v>
      </c>
      <c r="U27" s="4">
        <f t="shared" si="1"/>
        <v>0.64065674363195113</v>
      </c>
      <c r="V27" s="4">
        <f t="shared" si="1"/>
        <v>1</v>
      </c>
    </row>
    <row r="28" spans="1:22" s="17" customFormat="1" x14ac:dyDescent="0.25">
      <c r="A28" s="13"/>
      <c r="B28" s="14"/>
      <c r="C28" s="15"/>
      <c r="D28" s="13"/>
      <c r="E28" s="13"/>
      <c r="F28" s="13"/>
      <c r="G28" s="1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" t="e">
        <f t="shared" si="0"/>
        <v>#DIV/0!</v>
      </c>
      <c r="T28" s="4" t="e">
        <f t="shared" ref="T28:V28" si="2">+P28/O28</f>
        <v>#DIV/0!</v>
      </c>
      <c r="U28" s="4" t="e">
        <f t="shared" si="2"/>
        <v>#DIV/0!</v>
      </c>
      <c r="V28" s="4" t="e">
        <f t="shared" si="2"/>
        <v>#DIV/0!</v>
      </c>
    </row>
    <row r="30" spans="1:22" s="26" customFormat="1" ht="18" x14ac:dyDescent="0.25">
      <c r="B30" s="27"/>
      <c r="C30" s="28" t="s">
        <v>87</v>
      </c>
      <c r="D30" s="29"/>
      <c r="E30" s="29"/>
      <c r="F30" s="29"/>
      <c r="G30" s="29"/>
      <c r="S30" s="30"/>
      <c r="T30" s="30"/>
      <c r="U30" s="31"/>
    </row>
    <row r="31" spans="1:22" s="26" customFormat="1" x14ac:dyDescent="0.25">
      <c r="B31" s="27"/>
      <c r="C31" s="32"/>
      <c r="D31" s="29"/>
      <c r="E31" s="29"/>
      <c r="F31" s="29"/>
      <c r="G31" s="29"/>
      <c r="S31" s="30"/>
      <c r="T31" s="30"/>
      <c r="U31" s="31"/>
    </row>
    <row r="32" spans="1:22" s="26" customFormat="1" ht="14.25" x14ac:dyDescent="0.2">
      <c r="B32" s="27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H33" s="26" t="s">
        <v>89</v>
      </c>
      <c r="I33" s="29"/>
      <c r="S33" s="30"/>
      <c r="T33" s="30"/>
      <c r="U33" s="31"/>
    </row>
    <row r="34" spans="2:21" s="26" customFormat="1" ht="14.25" x14ac:dyDescent="0.2">
      <c r="B34" s="27"/>
      <c r="C34" s="26" t="s">
        <v>88</v>
      </c>
      <c r="D34" s="29"/>
      <c r="E34" s="29"/>
      <c r="H34" s="26" t="s">
        <v>91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90</v>
      </c>
      <c r="D35" s="29"/>
      <c r="E35" s="29"/>
      <c r="S35" s="30"/>
      <c r="T35" s="30"/>
      <c r="U35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showGridLines="0" topLeftCell="C7" workbookViewId="0">
      <selection activeCell="J24" sqref="J2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81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400000000</v>
      </c>
      <c r="K5" s="12">
        <v>22883000000</v>
      </c>
      <c r="L5" s="12">
        <v>0</v>
      </c>
      <c r="M5" s="12">
        <v>18432159919.240002</v>
      </c>
      <c r="N5" s="12">
        <v>4450840080.7600002</v>
      </c>
      <c r="O5" s="12">
        <v>17720503156.240002</v>
      </c>
      <c r="P5" s="12">
        <v>17698817388.009998</v>
      </c>
      <c r="Q5" s="12">
        <v>17697402371.009998</v>
      </c>
      <c r="R5" s="12">
        <v>17697402371.009998</v>
      </c>
      <c r="S5" s="3">
        <f>+O5/M5</f>
        <v>0.96139048455969867</v>
      </c>
      <c r="T5" s="3">
        <f>+P5/O5</f>
        <v>0.99877623292979878</v>
      </c>
      <c r="U5" s="3">
        <f>+Q5/P5</f>
        <v>0.99992005019493801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200000000</v>
      </c>
      <c r="K6" s="12">
        <v>560000000</v>
      </c>
      <c r="L6" s="12">
        <v>0</v>
      </c>
      <c r="M6" s="12">
        <v>289227244</v>
      </c>
      <c r="N6" s="12">
        <v>270772756</v>
      </c>
      <c r="O6" s="12">
        <v>285904446</v>
      </c>
      <c r="P6" s="12">
        <v>285620445.06999999</v>
      </c>
      <c r="Q6" s="12">
        <v>285620445.06999999</v>
      </c>
      <c r="R6" s="12">
        <v>285620445.06999999</v>
      </c>
      <c r="S6" s="3">
        <f t="shared" ref="S6:S28" si="0">+O6/M6</f>
        <v>0.98851146263385892</v>
      </c>
      <c r="T6" s="3">
        <f t="shared" ref="T6:V27" si="1">+P6/O6</f>
        <v>0.99900665787477816</v>
      </c>
      <c r="U6" s="3">
        <f t="shared" si="1"/>
        <v>1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4818706962</v>
      </c>
      <c r="N7" s="12">
        <v>3425293038</v>
      </c>
      <c r="O7" s="12">
        <v>4417467736</v>
      </c>
      <c r="P7" s="12">
        <v>4412069935.8699999</v>
      </c>
      <c r="Q7" s="12">
        <v>4411245886.8699999</v>
      </c>
      <c r="R7" s="12">
        <v>4411245886.8699999</v>
      </c>
      <c r="S7" s="3">
        <f t="shared" si="0"/>
        <v>0.91673300967165139</v>
      </c>
      <c r="T7" s="3">
        <f t="shared" si="1"/>
        <v>0.99877807819941478</v>
      </c>
      <c r="U7" s="3">
        <f t="shared" si="1"/>
        <v>0.99981322848187415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852000000</v>
      </c>
      <c r="J9" s="12">
        <v>0</v>
      </c>
      <c r="K9" s="12">
        <v>1582410000</v>
      </c>
      <c r="L9" s="12">
        <v>0</v>
      </c>
      <c r="M9" s="12">
        <v>1482484677</v>
      </c>
      <c r="N9" s="12">
        <v>99925323</v>
      </c>
      <c r="O9" s="12">
        <v>1477453477</v>
      </c>
      <c r="P9" s="12">
        <v>464680156</v>
      </c>
      <c r="Q9" s="12">
        <v>455792156</v>
      </c>
      <c r="R9" s="12">
        <v>455792156</v>
      </c>
      <c r="S9" s="3">
        <f t="shared" si="0"/>
        <v>0.99660623810953564</v>
      </c>
      <c r="T9" s="3">
        <f t="shared" si="1"/>
        <v>0.31451423901586584</v>
      </c>
      <c r="U9" s="3">
        <f t="shared" si="1"/>
        <v>0.98087286516276373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200000000</v>
      </c>
      <c r="K10" s="12">
        <v>10544000000</v>
      </c>
      <c r="L10" s="12">
        <v>0</v>
      </c>
      <c r="M10" s="12">
        <v>8073232955</v>
      </c>
      <c r="N10" s="12">
        <v>2470767045</v>
      </c>
      <c r="O10" s="12">
        <v>7854205934</v>
      </c>
      <c r="P10" s="12">
        <v>7848647653.1099997</v>
      </c>
      <c r="Q10" s="12">
        <v>7665367919.1099997</v>
      </c>
      <c r="R10" s="12">
        <v>7665367919.1099997</v>
      </c>
      <c r="S10" s="3">
        <f t="shared" si="0"/>
        <v>0.97286997387281515</v>
      </c>
      <c r="T10" s="3">
        <f t="shared" si="1"/>
        <v>0.99929231790753803</v>
      </c>
      <c r="U10" s="3">
        <f t="shared" si="1"/>
        <v>0.97664824029559083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100000000</v>
      </c>
      <c r="J11" s="12">
        <v>0</v>
      </c>
      <c r="K11" s="12">
        <v>300000000</v>
      </c>
      <c r="L11" s="12">
        <v>0</v>
      </c>
      <c r="M11" s="12">
        <v>274828561</v>
      </c>
      <c r="N11" s="12">
        <v>25171439</v>
      </c>
      <c r="O11" s="12">
        <v>271521572</v>
      </c>
      <c r="P11" s="12">
        <v>271356971.47000003</v>
      </c>
      <c r="Q11" s="12">
        <v>271323447.47000003</v>
      </c>
      <c r="R11" s="12">
        <v>271323447.47000003</v>
      </c>
      <c r="S11" s="3">
        <f t="shared" si="0"/>
        <v>0.98796708395966171</v>
      </c>
      <c r="T11" s="3">
        <f t="shared" si="1"/>
        <v>0.99939378470451712</v>
      </c>
      <c r="U11" s="3">
        <f t="shared" si="1"/>
        <v>0.99987645793723889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7668870513.1400003</v>
      </c>
      <c r="N12" s="12">
        <v>744909486.86000001</v>
      </c>
      <c r="O12" s="12">
        <v>6462576480.7299995</v>
      </c>
      <c r="P12" s="12">
        <v>3581380084.6700001</v>
      </c>
      <c r="Q12" s="12">
        <v>2580087200.6700001</v>
      </c>
      <c r="R12" s="12">
        <v>2578901388.6700001</v>
      </c>
      <c r="S12" s="3">
        <f t="shared" si="0"/>
        <v>0.84270251657749184</v>
      </c>
      <c r="T12" s="3">
        <f t="shared" si="1"/>
        <v>0.55417217813187947</v>
      </c>
      <c r="U12" s="3">
        <f t="shared" si="1"/>
        <v>0.72041702909836158</v>
      </c>
      <c r="V12" s="3">
        <f t="shared" si="1"/>
        <v>0.99954039847967457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52000000</v>
      </c>
      <c r="K13" s="12">
        <v>1648000000</v>
      </c>
      <c r="L13" s="12">
        <v>0</v>
      </c>
      <c r="M13" s="12">
        <v>1147391133</v>
      </c>
      <c r="N13" s="12">
        <v>500608867</v>
      </c>
      <c r="O13" s="12">
        <v>1147391133</v>
      </c>
      <c r="P13" s="12">
        <v>1147391133</v>
      </c>
      <c r="Q13" s="12">
        <v>1147391133</v>
      </c>
      <c r="R13" s="12">
        <v>1147391133</v>
      </c>
      <c r="S13" s="3">
        <f t="shared" si="0"/>
        <v>1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14392209.5</v>
      </c>
      <c r="N14" s="12">
        <v>230607790.5</v>
      </c>
      <c r="O14" s="12">
        <v>14392209.5</v>
      </c>
      <c r="P14" s="12">
        <v>14392209.5</v>
      </c>
      <c r="Q14" s="12">
        <v>14392209.5</v>
      </c>
      <c r="R14" s="12">
        <v>14392209.5</v>
      </c>
      <c r="S14" s="3">
        <f t="shared" si="0"/>
        <v>1</v>
      </c>
      <c r="T14" s="3">
        <f t="shared" si="1"/>
        <v>1</v>
      </c>
      <c r="U14" s="3">
        <f t="shared" si="1"/>
        <v>1</v>
      </c>
      <c r="V14" s="3">
        <f t="shared" si="1"/>
        <v>1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1134407016</v>
      </c>
      <c r="N15" s="12">
        <v>251365856</v>
      </c>
      <c r="O15" s="12">
        <v>1134407016</v>
      </c>
      <c r="P15" s="12">
        <v>1133750869</v>
      </c>
      <c r="Q15" s="12">
        <v>1111700630</v>
      </c>
      <c r="R15" s="12">
        <v>1111700630</v>
      </c>
      <c r="S15" s="3">
        <f t="shared" si="0"/>
        <v>1</v>
      </c>
      <c r="T15" s="3">
        <f t="shared" si="1"/>
        <v>0.99942159472680836</v>
      </c>
      <c r="U15" s="3">
        <f t="shared" si="1"/>
        <v>0.98055107201862701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96336537</v>
      </c>
      <c r="N16" s="12">
        <v>718663463</v>
      </c>
      <c r="O16" s="12">
        <v>96336537</v>
      </c>
      <c r="P16" s="12">
        <v>64890537</v>
      </c>
      <c r="Q16" s="12">
        <v>64890537</v>
      </c>
      <c r="R16" s="12">
        <v>64890537</v>
      </c>
      <c r="S16" s="3">
        <f t="shared" si="0"/>
        <v>1</v>
      </c>
      <c r="T16" s="3">
        <f t="shared" si="1"/>
        <v>0.67358178963813076</v>
      </c>
      <c r="U16" s="3">
        <f t="shared" si="1"/>
        <v>1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30000000</v>
      </c>
      <c r="N17" s="12">
        <v>22019206</v>
      </c>
      <c r="O17" s="12">
        <v>26361830</v>
      </c>
      <c r="P17" s="12">
        <v>26361830</v>
      </c>
      <c r="Q17" s="12">
        <v>25166844</v>
      </c>
      <c r="R17" s="12">
        <v>25166844</v>
      </c>
      <c r="S17" s="3">
        <f t="shared" si="0"/>
        <v>0.87872766666666668</v>
      </c>
      <c r="T17" s="3">
        <f t="shared" si="1"/>
        <v>1</v>
      </c>
      <c r="U17" s="3">
        <f t="shared" si="1"/>
        <v>0.95466983892999846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134062527</v>
      </c>
      <c r="N18" s="12">
        <v>240559076</v>
      </c>
      <c r="O18" s="12">
        <v>134062524</v>
      </c>
      <c r="P18" s="12">
        <v>134062524</v>
      </c>
      <c r="Q18" s="12">
        <v>134062524</v>
      </c>
      <c r="R18" s="12">
        <v>134062524</v>
      </c>
      <c r="S18" s="3">
        <f t="shared" si="0"/>
        <v>0.99999997762238213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330221832</v>
      </c>
      <c r="N19" s="12">
        <v>226778168</v>
      </c>
      <c r="O19" s="12">
        <v>330221832</v>
      </c>
      <c r="P19" s="12">
        <v>329945905</v>
      </c>
      <c r="Q19" s="12">
        <v>329945905</v>
      </c>
      <c r="R19" s="12">
        <v>329945905</v>
      </c>
      <c r="S19" s="3">
        <f t="shared" si="0"/>
        <v>1</v>
      </c>
      <c r="T19" s="3">
        <f t="shared" si="1"/>
        <v>0.99916441926831778</v>
      </c>
      <c r="U19" s="3">
        <f t="shared" si="1"/>
        <v>1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652457830</v>
      </c>
      <c r="N20" s="12">
        <v>1567542170</v>
      </c>
      <c r="O20" s="12">
        <v>652457778</v>
      </c>
      <c r="P20" s="12">
        <v>630915186</v>
      </c>
      <c r="Q20" s="12">
        <v>630915186</v>
      </c>
      <c r="R20" s="12">
        <v>630915186</v>
      </c>
      <c r="S20" s="3">
        <f t="shared" si="0"/>
        <v>0.99999992030136264</v>
      </c>
      <c r="T20" s="3">
        <f t="shared" si="1"/>
        <v>0.96698239682874931</v>
      </c>
      <c r="U20" s="3">
        <f t="shared" si="1"/>
        <v>1</v>
      </c>
      <c r="V20" s="3">
        <f t="shared" si="1"/>
        <v>1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273000000000</v>
      </c>
      <c r="J21" s="12">
        <v>645090127.74000001</v>
      </c>
      <c r="K21" s="12">
        <v>995653404847.26001</v>
      </c>
      <c r="L21" s="12">
        <v>37353582919</v>
      </c>
      <c r="M21" s="12">
        <v>891939890288.01001</v>
      </c>
      <c r="N21" s="12">
        <v>66359931640.25</v>
      </c>
      <c r="O21" s="12">
        <v>806453229503.78003</v>
      </c>
      <c r="P21" s="12">
        <v>572643537878.06006</v>
      </c>
      <c r="Q21" s="12">
        <v>547434006026.15997</v>
      </c>
      <c r="R21" s="12">
        <v>547433221252.15997</v>
      </c>
      <c r="S21" s="3">
        <f t="shared" si="0"/>
        <v>0.90415647767852825</v>
      </c>
      <c r="T21" s="3">
        <f t="shared" si="1"/>
        <v>0.71007656356018845</v>
      </c>
      <c r="U21" s="3">
        <f t="shared" si="1"/>
        <v>0.95597692074669272</v>
      </c>
      <c r="V21" s="3">
        <f t="shared" si="1"/>
        <v>0.99999856645003538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84535000</v>
      </c>
      <c r="N22" s="12">
        <v>27465000</v>
      </c>
      <c r="O22" s="12">
        <v>84535000</v>
      </c>
      <c r="P22" s="12">
        <v>84535000</v>
      </c>
      <c r="Q22" s="12">
        <v>84535000</v>
      </c>
      <c r="R22" s="12">
        <v>84535000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 x14ac:dyDescent="0.25">
      <c r="A23" s="9" t="s">
        <v>24</v>
      </c>
      <c r="B23" s="10" t="s">
        <v>25</v>
      </c>
      <c r="C23" s="11" t="s">
        <v>64</v>
      </c>
      <c r="D23" s="9" t="s">
        <v>27</v>
      </c>
      <c r="E23" s="9" t="s">
        <v>28</v>
      </c>
      <c r="F23" s="9" t="s">
        <v>29</v>
      </c>
      <c r="G23" s="10" t="s">
        <v>65</v>
      </c>
      <c r="H23" s="12">
        <v>0</v>
      </c>
      <c r="I23" s="12">
        <v>545090127.74000001</v>
      </c>
      <c r="J23" s="12">
        <v>0</v>
      </c>
      <c r="K23" s="12">
        <v>545090127.74000001</v>
      </c>
      <c r="L23" s="12">
        <v>0</v>
      </c>
      <c r="M23" s="12">
        <v>545090127.74000001</v>
      </c>
      <c r="N23" s="12">
        <v>0</v>
      </c>
      <c r="O23" s="12">
        <v>545063127.74000001</v>
      </c>
      <c r="P23" s="12">
        <v>541707194</v>
      </c>
      <c r="Q23" s="12">
        <v>541707194</v>
      </c>
      <c r="R23" s="12">
        <v>541707194</v>
      </c>
      <c r="S23" s="3">
        <f t="shared" si="0"/>
        <v>0.99995046690698297</v>
      </c>
      <c r="T23" s="3">
        <f t="shared" si="1"/>
        <v>0.99384303657832307</v>
      </c>
      <c r="U23" s="3">
        <f t="shared" si="1"/>
        <v>1</v>
      </c>
      <c r="V23" s="3">
        <f t="shared" si="1"/>
        <v>1</v>
      </c>
    </row>
    <row r="24" spans="1:22" ht="22.5" x14ac:dyDescent="0.25">
      <c r="A24" s="9" t="s">
        <v>24</v>
      </c>
      <c r="B24" s="10" t="s">
        <v>25</v>
      </c>
      <c r="C24" s="11" t="s">
        <v>66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4535000000</v>
      </c>
      <c r="I24" s="12">
        <v>0</v>
      </c>
      <c r="J24" s="12">
        <v>0</v>
      </c>
      <c r="K24" s="12">
        <v>4535000000</v>
      </c>
      <c r="L24" s="12">
        <v>0</v>
      </c>
      <c r="M24" s="12">
        <v>98552002</v>
      </c>
      <c r="N24" s="12">
        <v>4436447998</v>
      </c>
      <c r="O24" s="12">
        <v>84812895</v>
      </c>
      <c r="P24" s="12">
        <v>31037151</v>
      </c>
      <c r="Q24" s="12">
        <v>26300637</v>
      </c>
      <c r="R24" s="12">
        <v>26300637</v>
      </c>
      <c r="S24" s="3">
        <f t="shared" si="0"/>
        <v>0.86059028004322025</v>
      </c>
      <c r="T24" s="3">
        <f t="shared" si="1"/>
        <v>0.36594849167688476</v>
      </c>
      <c r="U24" s="3">
        <f t="shared" si="1"/>
        <v>0.84739211405067427</v>
      </c>
      <c r="V24" s="3">
        <f t="shared" si="1"/>
        <v>1</v>
      </c>
    </row>
    <row r="25" spans="1:22" ht="22.5" x14ac:dyDescent="0.25">
      <c r="A25" s="9" t="s">
        <v>24</v>
      </c>
      <c r="B25" s="10" t="s">
        <v>25</v>
      </c>
      <c r="C25" s="11" t="s">
        <v>67</v>
      </c>
      <c r="D25" s="9" t="s">
        <v>27</v>
      </c>
      <c r="E25" s="9" t="s">
        <v>28</v>
      </c>
      <c r="F25" s="9" t="s">
        <v>29</v>
      </c>
      <c r="G25" s="10" t="s">
        <v>62</v>
      </c>
      <c r="H25" s="12">
        <v>338000000</v>
      </c>
      <c r="I25" s="12">
        <v>0</v>
      </c>
      <c r="J25" s="12">
        <v>0</v>
      </c>
      <c r="K25" s="12">
        <v>338000000</v>
      </c>
      <c r="L25" s="12">
        <v>300000000</v>
      </c>
      <c r="M25" s="12">
        <v>0</v>
      </c>
      <c r="N25" s="12">
        <v>38000000</v>
      </c>
      <c r="O25" s="12">
        <v>0</v>
      </c>
      <c r="P25" s="12">
        <v>0</v>
      </c>
      <c r="Q25" s="12">
        <v>0</v>
      </c>
      <c r="R25" s="12">
        <v>0</v>
      </c>
      <c r="S25" s="3" t="e">
        <f t="shared" si="0"/>
        <v>#DIV/0!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7" customFormat="1" ht="56.25" x14ac:dyDescent="0.25">
      <c r="A26" s="13" t="s">
        <v>24</v>
      </c>
      <c r="B26" s="14" t="s">
        <v>25</v>
      </c>
      <c r="C26" s="15" t="s">
        <v>68</v>
      </c>
      <c r="D26" s="13" t="s">
        <v>27</v>
      </c>
      <c r="E26" s="13" t="s">
        <v>63</v>
      </c>
      <c r="F26" s="13" t="s">
        <v>29</v>
      </c>
      <c r="G26" s="14" t="s">
        <v>69</v>
      </c>
      <c r="H26" s="16">
        <v>3500000000</v>
      </c>
      <c r="I26" s="16">
        <v>0</v>
      </c>
      <c r="J26" s="16">
        <v>0</v>
      </c>
      <c r="K26" s="16">
        <v>3500000000</v>
      </c>
      <c r="L26" s="16">
        <v>0</v>
      </c>
      <c r="M26" s="16">
        <v>3499999999.4499998</v>
      </c>
      <c r="N26" s="16">
        <v>0.55000000000000004</v>
      </c>
      <c r="O26" s="16">
        <v>3475369270.4499998</v>
      </c>
      <c r="P26" s="16">
        <v>3374193896</v>
      </c>
      <c r="Q26" s="16">
        <v>4707561</v>
      </c>
      <c r="R26" s="16">
        <v>0</v>
      </c>
      <c r="S26" s="4">
        <f t="shared" si="0"/>
        <v>0.99296264885603702</v>
      </c>
      <c r="T26" s="4">
        <f t="shared" si="1"/>
        <v>0.97088787792702691</v>
      </c>
      <c r="U26" s="4">
        <f t="shared" si="1"/>
        <v>1.3951661182188327E-3</v>
      </c>
      <c r="V26" s="4">
        <f t="shared" si="1"/>
        <v>0</v>
      </c>
    </row>
    <row r="27" spans="1:22" s="17" customFormat="1" ht="67.5" x14ac:dyDescent="0.25">
      <c r="A27" s="13" t="s">
        <v>24</v>
      </c>
      <c r="B27" s="14" t="s">
        <v>25</v>
      </c>
      <c r="C27" s="15" t="s">
        <v>70</v>
      </c>
      <c r="D27" s="13" t="s">
        <v>27</v>
      </c>
      <c r="E27" s="13" t="s">
        <v>63</v>
      </c>
      <c r="F27" s="13" t="s">
        <v>29</v>
      </c>
      <c r="G27" s="14" t="s">
        <v>71</v>
      </c>
      <c r="H27" s="16">
        <v>5170000000</v>
      </c>
      <c r="I27" s="16">
        <v>0</v>
      </c>
      <c r="J27" s="16">
        <v>0</v>
      </c>
      <c r="K27" s="16">
        <v>5170000000</v>
      </c>
      <c r="L27" s="16">
        <v>5170000000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4" t="e">
        <f t="shared" si="0"/>
        <v>#DIV/0!</v>
      </c>
      <c r="T27" s="4" t="e">
        <f t="shared" si="1"/>
        <v>#DIV/0!</v>
      </c>
      <c r="U27" s="4" t="e">
        <f t="shared" si="1"/>
        <v>#DIV/0!</v>
      </c>
      <c r="V27" s="4" t="e">
        <f t="shared" si="1"/>
        <v>#DIV/0!</v>
      </c>
    </row>
    <row r="28" spans="1:22" s="17" customFormat="1" x14ac:dyDescent="0.25">
      <c r="A28" s="13" t="s">
        <v>1</v>
      </c>
      <c r="B28" s="14" t="s">
        <v>1</v>
      </c>
      <c r="C28" s="15" t="s">
        <v>1</v>
      </c>
      <c r="D28" s="13" t="s">
        <v>1</v>
      </c>
      <c r="E28" s="13" t="s">
        <v>1</v>
      </c>
      <c r="F28" s="13" t="s">
        <v>1</v>
      </c>
      <c r="G28" s="14" t="s">
        <v>1</v>
      </c>
      <c r="H28" s="16">
        <v>801998079450</v>
      </c>
      <c r="I28" s="16">
        <v>274497090127.73999</v>
      </c>
      <c r="J28" s="16">
        <v>1497090127.74</v>
      </c>
      <c r="K28" s="16">
        <v>1074998079450</v>
      </c>
      <c r="L28" s="16">
        <v>48143563713</v>
      </c>
      <c r="M28" s="16">
        <v>940746847333.07996</v>
      </c>
      <c r="N28" s="16">
        <v>86107668403.919998</v>
      </c>
      <c r="O28" s="16">
        <v>852668273458.43994</v>
      </c>
      <c r="P28" s="16">
        <v>614719293946.76001</v>
      </c>
      <c r="Q28" s="16">
        <v>584916560812.85999</v>
      </c>
      <c r="R28" s="16">
        <v>584909882665.85999</v>
      </c>
      <c r="S28" s="4">
        <f t="shared" si="0"/>
        <v>0.9063737772554501</v>
      </c>
      <c r="T28" s="4">
        <f t="shared" ref="T28:V28" si="2">+P28/O28</f>
        <v>0.72093604638700348</v>
      </c>
      <c r="U28" s="4">
        <f t="shared" si="2"/>
        <v>0.95151814262644374</v>
      </c>
      <c r="V28" s="4">
        <f t="shared" si="2"/>
        <v>0.99998858273564573</v>
      </c>
    </row>
    <row r="31" spans="1:22" s="26" customFormat="1" ht="18" x14ac:dyDescent="0.25">
      <c r="B31" s="27"/>
      <c r="C31" s="28" t="s">
        <v>87</v>
      </c>
      <c r="D31" s="29"/>
      <c r="E31" s="29"/>
      <c r="F31" s="29"/>
      <c r="G31" s="29"/>
      <c r="S31" s="30"/>
      <c r="T31" s="30"/>
      <c r="U31" s="31"/>
    </row>
    <row r="32" spans="1:22" s="26" customFormat="1" x14ac:dyDescent="0.25">
      <c r="B32" s="27"/>
      <c r="C32" s="32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S33" s="30"/>
      <c r="T33" s="30"/>
      <c r="U33" s="31"/>
    </row>
    <row r="34" spans="2:21" s="26" customFormat="1" ht="14.25" x14ac:dyDescent="0.2">
      <c r="B34" s="27"/>
      <c r="D34" s="29"/>
      <c r="E34" s="29"/>
      <c r="F34" s="29"/>
      <c r="G34" s="29"/>
      <c r="H34" s="26" t="s">
        <v>89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88</v>
      </c>
      <c r="D35" s="29"/>
      <c r="E35" s="29"/>
      <c r="H35" s="26" t="s">
        <v>91</v>
      </c>
      <c r="I35" s="29"/>
      <c r="S35" s="30"/>
      <c r="T35" s="30"/>
      <c r="U35" s="31"/>
    </row>
    <row r="36" spans="2:21" s="26" customFormat="1" ht="14.25" x14ac:dyDescent="0.2">
      <c r="B36" s="27"/>
      <c r="C36" s="26" t="s">
        <v>90</v>
      </c>
      <c r="D36" s="29"/>
      <c r="E36" s="29"/>
      <c r="S36" s="30"/>
      <c r="T36" s="30"/>
      <c r="U36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showGridLines="0" workbookViewId="0">
      <selection activeCell="I14" sqref="I1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82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400000000</v>
      </c>
      <c r="K5" s="12">
        <v>22883000000</v>
      </c>
      <c r="L5" s="12">
        <v>0</v>
      </c>
      <c r="M5" s="12">
        <v>19927076968.240002</v>
      </c>
      <c r="N5" s="12">
        <v>2955923031.7600002</v>
      </c>
      <c r="O5" s="12">
        <v>19421442997.240002</v>
      </c>
      <c r="P5" s="12">
        <v>19403806823.84</v>
      </c>
      <c r="Q5" s="12">
        <v>19402758059.84</v>
      </c>
      <c r="R5" s="12">
        <v>19402758059.84</v>
      </c>
      <c r="S5" s="3">
        <f>+O5/M5</f>
        <v>0.97462578320915383</v>
      </c>
      <c r="T5" s="3">
        <f>+P5/O5</f>
        <v>0.99909192260315016</v>
      </c>
      <c r="U5" s="3">
        <f>+Q5/P5</f>
        <v>0.99994595060600622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200000000</v>
      </c>
      <c r="K6" s="12">
        <v>560000000</v>
      </c>
      <c r="L6" s="12">
        <v>0</v>
      </c>
      <c r="M6" s="12">
        <v>311585410</v>
      </c>
      <c r="N6" s="12">
        <v>248414590</v>
      </c>
      <c r="O6" s="12">
        <v>310037463</v>
      </c>
      <c r="P6" s="12">
        <v>309764747.06999999</v>
      </c>
      <c r="Q6" s="12">
        <v>309764747.06999999</v>
      </c>
      <c r="R6" s="12">
        <v>309764747.06999999</v>
      </c>
      <c r="S6" s="3">
        <f t="shared" ref="S6:S28" si="0">+O6/M6</f>
        <v>0.99503202990152839</v>
      </c>
      <c r="T6" s="3">
        <f t="shared" ref="T6:V27" si="1">+P6/O6</f>
        <v>0.99912037749450944</v>
      </c>
      <c r="U6" s="3">
        <f t="shared" si="1"/>
        <v>1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5046310677</v>
      </c>
      <c r="N7" s="12">
        <v>3197689323</v>
      </c>
      <c r="O7" s="12">
        <v>4694263893</v>
      </c>
      <c r="P7" s="12">
        <v>4689629866.9899998</v>
      </c>
      <c r="Q7" s="12">
        <v>4687055633.9899998</v>
      </c>
      <c r="R7" s="12">
        <v>4687055633.9899998</v>
      </c>
      <c r="S7" s="3">
        <f t="shared" si="0"/>
        <v>0.93023679940980375</v>
      </c>
      <c r="T7" s="3">
        <f t="shared" si="1"/>
        <v>0.99901283223192661</v>
      </c>
      <c r="U7" s="3">
        <f t="shared" si="1"/>
        <v>0.99945107970713853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852000000</v>
      </c>
      <c r="J9" s="12">
        <v>0</v>
      </c>
      <c r="K9" s="12">
        <v>1582410000</v>
      </c>
      <c r="L9" s="12">
        <v>0</v>
      </c>
      <c r="M9" s="12">
        <v>1580484677</v>
      </c>
      <c r="N9" s="12">
        <v>1925323</v>
      </c>
      <c r="O9" s="12">
        <v>1482455877</v>
      </c>
      <c r="P9" s="12">
        <v>491086956</v>
      </c>
      <c r="Q9" s="12">
        <v>483974556</v>
      </c>
      <c r="R9" s="12">
        <v>483974556</v>
      </c>
      <c r="S9" s="3">
        <f t="shared" si="0"/>
        <v>0.93797548218811366</v>
      </c>
      <c r="T9" s="3">
        <f t="shared" si="1"/>
        <v>0.33126581614948125</v>
      </c>
      <c r="U9" s="3">
        <f t="shared" si="1"/>
        <v>0.98551702521701678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200000000</v>
      </c>
      <c r="K10" s="12">
        <v>10544000000</v>
      </c>
      <c r="L10" s="12">
        <v>0</v>
      </c>
      <c r="M10" s="12">
        <v>8806380555</v>
      </c>
      <c r="N10" s="12">
        <v>1737619445</v>
      </c>
      <c r="O10" s="12">
        <v>8665357425</v>
      </c>
      <c r="P10" s="12">
        <v>8661926158.7399998</v>
      </c>
      <c r="Q10" s="12">
        <v>8515474717.7399998</v>
      </c>
      <c r="R10" s="12">
        <v>8515474717.7399998</v>
      </c>
      <c r="S10" s="3">
        <f t="shared" si="0"/>
        <v>0.98398625529305217</v>
      </c>
      <c r="T10" s="3">
        <f t="shared" si="1"/>
        <v>0.99960402484378763</v>
      </c>
      <c r="U10" s="3">
        <f t="shared" si="1"/>
        <v>0.98309250871964216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100000000</v>
      </c>
      <c r="J11" s="12">
        <v>0</v>
      </c>
      <c r="K11" s="12">
        <v>300000000</v>
      </c>
      <c r="L11" s="12">
        <v>0</v>
      </c>
      <c r="M11" s="12">
        <v>272777630</v>
      </c>
      <c r="N11" s="12">
        <v>27222370</v>
      </c>
      <c r="O11" s="12">
        <v>271613630</v>
      </c>
      <c r="P11" s="12">
        <v>271449206.44</v>
      </c>
      <c r="Q11" s="12">
        <v>271449206.44</v>
      </c>
      <c r="R11" s="12">
        <v>271449206.44</v>
      </c>
      <c r="S11" s="3">
        <f t="shared" si="0"/>
        <v>0.99573278791226394</v>
      </c>
      <c r="T11" s="3">
        <f t="shared" si="1"/>
        <v>0.99939464171956316</v>
      </c>
      <c r="U11" s="3">
        <f t="shared" si="1"/>
        <v>1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7847764491.1400003</v>
      </c>
      <c r="N12" s="12">
        <v>566015508.86000001</v>
      </c>
      <c r="O12" s="12">
        <v>6968601476.7299995</v>
      </c>
      <c r="P12" s="12">
        <v>4158832914.3200002</v>
      </c>
      <c r="Q12" s="12">
        <v>3861572534.3200002</v>
      </c>
      <c r="R12" s="12">
        <v>3861572534.3200002</v>
      </c>
      <c r="S12" s="3">
        <f t="shared" si="0"/>
        <v>0.88797280863836303</v>
      </c>
      <c r="T12" s="3">
        <f t="shared" si="1"/>
        <v>0.59679591783336172</v>
      </c>
      <c r="U12" s="3">
        <f t="shared" si="1"/>
        <v>0.92852312508722068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52000000</v>
      </c>
      <c r="K13" s="12">
        <v>1648000000</v>
      </c>
      <c r="L13" s="12">
        <v>440000000</v>
      </c>
      <c r="M13" s="12">
        <v>1202891133</v>
      </c>
      <c r="N13" s="12">
        <v>5108867</v>
      </c>
      <c r="O13" s="12">
        <v>1147391133</v>
      </c>
      <c r="P13" s="12">
        <v>1147391133</v>
      </c>
      <c r="Q13" s="12">
        <v>1147391133</v>
      </c>
      <c r="R13" s="12">
        <v>1147391133</v>
      </c>
      <c r="S13" s="3">
        <f t="shared" si="0"/>
        <v>0.95386116126603782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200000000</v>
      </c>
      <c r="M14" s="12">
        <v>13358028.5</v>
      </c>
      <c r="N14" s="12">
        <v>31641971.5</v>
      </c>
      <c r="O14" s="12">
        <v>13358028.5</v>
      </c>
      <c r="P14" s="12">
        <v>13358028.5</v>
      </c>
      <c r="Q14" s="12">
        <v>13358028.5</v>
      </c>
      <c r="R14" s="12">
        <v>13358028.5</v>
      </c>
      <c r="S14" s="3">
        <f t="shared" si="0"/>
        <v>1</v>
      </c>
      <c r="T14" s="3">
        <f t="shared" si="1"/>
        <v>1</v>
      </c>
      <c r="U14" s="3">
        <f t="shared" si="1"/>
        <v>1</v>
      </c>
      <c r="V14" s="3">
        <f t="shared" si="1"/>
        <v>1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1233634799</v>
      </c>
      <c r="N15" s="12">
        <v>152138073</v>
      </c>
      <c r="O15" s="12">
        <v>1233634799</v>
      </c>
      <c r="P15" s="12">
        <v>1232978652</v>
      </c>
      <c r="Q15" s="12">
        <v>1232978652</v>
      </c>
      <c r="R15" s="12">
        <v>1232978652</v>
      </c>
      <c r="S15" s="3">
        <f t="shared" si="0"/>
        <v>1</v>
      </c>
      <c r="T15" s="3">
        <f t="shared" si="1"/>
        <v>0.999468118927472</v>
      </c>
      <c r="U15" s="3">
        <f t="shared" si="1"/>
        <v>1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300000000</v>
      </c>
      <c r="M16" s="12">
        <v>296617537</v>
      </c>
      <c r="N16" s="12">
        <v>218382463</v>
      </c>
      <c r="O16" s="12">
        <v>296617537</v>
      </c>
      <c r="P16" s="12">
        <v>264492537</v>
      </c>
      <c r="Q16" s="12">
        <v>264492537</v>
      </c>
      <c r="R16" s="12">
        <v>264492537</v>
      </c>
      <c r="S16" s="3">
        <f t="shared" si="0"/>
        <v>1</v>
      </c>
      <c r="T16" s="3">
        <f t="shared" si="1"/>
        <v>0.89169554732025169</v>
      </c>
      <c r="U16" s="3">
        <f t="shared" si="1"/>
        <v>1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34500000</v>
      </c>
      <c r="N17" s="12">
        <v>17519206</v>
      </c>
      <c r="O17" s="12">
        <v>27977404</v>
      </c>
      <c r="P17" s="12">
        <v>27977404</v>
      </c>
      <c r="Q17" s="12">
        <v>26361830</v>
      </c>
      <c r="R17" s="12">
        <v>26361830</v>
      </c>
      <c r="S17" s="3">
        <f t="shared" si="0"/>
        <v>0.81093924637681158</v>
      </c>
      <c r="T17" s="3">
        <f t="shared" si="1"/>
        <v>1</v>
      </c>
      <c r="U17" s="3">
        <f t="shared" si="1"/>
        <v>0.94225432781397445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134062527</v>
      </c>
      <c r="N18" s="12">
        <v>240559076</v>
      </c>
      <c r="O18" s="12">
        <v>134062524</v>
      </c>
      <c r="P18" s="12">
        <v>134062524</v>
      </c>
      <c r="Q18" s="12">
        <v>134062524</v>
      </c>
      <c r="R18" s="12">
        <v>134062524</v>
      </c>
      <c r="S18" s="3">
        <f t="shared" si="0"/>
        <v>0.99999997762238213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358361832</v>
      </c>
      <c r="N19" s="12">
        <v>198638168</v>
      </c>
      <c r="O19" s="12">
        <v>358321832</v>
      </c>
      <c r="P19" s="12">
        <v>358094531</v>
      </c>
      <c r="Q19" s="12">
        <v>358094531</v>
      </c>
      <c r="R19" s="12">
        <v>358094531</v>
      </c>
      <c r="S19" s="3">
        <f t="shared" si="0"/>
        <v>0.99988838097021449</v>
      </c>
      <c r="T19" s="3">
        <f t="shared" si="1"/>
        <v>0.99936565126737797</v>
      </c>
      <c r="U19" s="3">
        <f t="shared" si="1"/>
        <v>1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1000000000</v>
      </c>
      <c r="M20" s="12">
        <v>652457830</v>
      </c>
      <c r="N20" s="12">
        <v>567542170</v>
      </c>
      <c r="O20" s="12">
        <v>652457778</v>
      </c>
      <c r="P20" s="12">
        <v>630915186</v>
      </c>
      <c r="Q20" s="12">
        <v>630915186</v>
      </c>
      <c r="R20" s="12">
        <v>630915186</v>
      </c>
      <c r="S20" s="3">
        <f t="shared" si="0"/>
        <v>0.99999992030136264</v>
      </c>
      <c r="T20" s="3">
        <f t="shared" si="1"/>
        <v>0.96698239682874931</v>
      </c>
      <c r="U20" s="3">
        <f t="shared" si="1"/>
        <v>1</v>
      </c>
      <c r="V20" s="3">
        <f t="shared" si="1"/>
        <v>1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273000000000</v>
      </c>
      <c r="J21" s="12">
        <v>645090127.74000001</v>
      </c>
      <c r="K21" s="12">
        <v>995653404847.26001</v>
      </c>
      <c r="L21" s="12">
        <v>87673682919</v>
      </c>
      <c r="M21" s="12">
        <v>893865921793.13</v>
      </c>
      <c r="N21" s="12">
        <v>14113800135.129999</v>
      </c>
      <c r="O21" s="12">
        <v>850950053976.20996</v>
      </c>
      <c r="P21" s="12">
        <v>652716641332.32996</v>
      </c>
      <c r="Q21" s="12">
        <v>625207105218.82996</v>
      </c>
      <c r="R21" s="12">
        <v>625207105218.82996</v>
      </c>
      <c r="S21" s="3">
        <f t="shared" si="0"/>
        <v>0.95198847302419909</v>
      </c>
      <c r="T21" s="3">
        <f t="shared" si="1"/>
        <v>0.76704459713281592</v>
      </c>
      <c r="U21" s="3">
        <f t="shared" si="1"/>
        <v>0.95785378467240034</v>
      </c>
      <c r="V21" s="3">
        <f t="shared" si="1"/>
        <v>1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84535000</v>
      </c>
      <c r="N22" s="12">
        <v>27465000</v>
      </c>
      <c r="O22" s="12">
        <v>84535000</v>
      </c>
      <c r="P22" s="12">
        <v>84535000</v>
      </c>
      <c r="Q22" s="12">
        <v>84535000</v>
      </c>
      <c r="R22" s="12">
        <v>84535000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 x14ac:dyDescent="0.25">
      <c r="A23" s="9" t="s">
        <v>24</v>
      </c>
      <c r="B23" s="10" t="s">
        <v>25</v>
      </c>
      <c r="C23" s="11" t="s">
        <v>64</v>
      </c>
      <c r="D23" s="9" t="s">
        <v>27</v>
      </c>
      <c r="E23" s="9" t="s">
        <v>28</v>
      </c>
      <c r="F23" s="9" t="s">
        <v>29</v>
      </c>
      <c r="G23" s="10" t="s">
        <v>65</v>
      </c>
      <c r="H23" s="12">
        <v>0</v>
      </c>
      <c r="I23" s="12">
        <v>545090127.74000001</v>
      </c>
      <c r="J23" s="12">
        <v>0</v>
      </c>
      <c r="K23" s="12">
        <v>545090127.74000001</v>
      </c>
      <c r="L23" s="12">
        <v>0</v>
      </c>
      <c r="M23" s="12">
        <v>545090127.74000001</v>
      </c>
      <c r="N23" s="12">
        <v>0</v>
      </c>
      <c r="O23" s="12">
        <v>545063127.74000001</v>
      </c>
      <c r="P23" s="12">
        <v>541707194</v>
      </c>
      <c r="Q23" s="12">
        <v>541707194</v>
      </c>
      <c r="R23" s="12">
        <v>541707194</v>
      </c>
      <c r="S23" s="3">
        <f t="shared" si="0"/>
        <v>0.99995046690698297</v>
      </c>
      <c r="T23" s="3">
        <f t="shared" si="1"/>
        <v>0.99384303657832307</v>
      </c>
      <c r="U23" s="3">
        <f t="shared" si="1"/>
        <v>1</v>
      </c>
      <c r="V23" s="3">
        <f t="shared" si="1"/>
        <v>1</v>
      </c>
    </row>
    <row r="24" spans="1:22" ht="22.5" x14ac:dyDescent="0.25">
      <c r="A24" s="9" t="s">
        <v>24</v>
      </c>
      <c r="B24" s="10" t="s">
        <v>25</v>
      </c>
      <c r="C24" s="11" t="s">
        <v>66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4535000000</v>
      </c>
      <c r="I24" s="12">
        <v>0</v>
      </c>
      <c r="J24" s="12">
        <v>0</v>
      </c>
      <c r="K24" s="12">
        <v>4535000000</v>
      </c>
      <c r="L24" s="12">
        <v>4435000000</v>
      </c>
      <c r="M24" s="12">
        <v>89161804</v>
      </c>
      <c r="N24" s="12">
        <v>10838196</v>
      </c>
      <c r="O24" s="12">
        <v>89161804</v>
      </c>
      <c r="P24" s="12">
        <v>31037151</v>
      </c>
      <c r="Q24" s="12">
        <v>31037151</v>
      </c>
      <c r="R24" s="12">
        <v>31037151</v>
      </c>
      <c r="S24" s="3">
        <f t="shared" si="0"/>
        <v>1</v>
      </c>
      <c r="T24" s="3">
        <f t="shared" si="1"/>
        <v>0.34809918157331138</v>
      </c>
      <c r="U24" s="3">
        <f t="shared" si="1"/>
        <v>1</v>
      </c>
      <c r="V24" s="3">
        <f t="shared" si="1"/>
        <v>1</v>
      </c>
    </row>
    <row r="25" spans="1:22" ht="22.5" x14ac:dyDescent="0.25">
      <c r="A25" s="9" t="s">
        <v>24</v>
      </c>
      <c r="B25" s="10" t="s">
        <v>25</v>
      </c>
      <c r="C25" s="11" t="s">
        <v>67</v>
      </c>
      <c r="D25" s="9" t="s">
        <v>27</v>
      </c>
      <c r="E25" s="9" t="s">
        <v>28</v>
      </c>
      <c r="F25" s="9" t="s">
        <v>29</v>
      </c>
      <c r="G25" s="10" t="s">
        <v>62</v>
      </c>
      <c r="H25" s="12">
        <v>338000000</v>
      </c>
      <c r="I25" s="12">
        <v>0</v>
      </c>
      <c r="J25" s="12">
        <v>0</v>
      </c>
      <c r="K25" s="12">
        <v>338000000</v>
      </c>
      <c r="L25" s="12">
        <v>300000000</v>
      </c>
      <c r="M25" s="12">
        <v>0</v>
      </c>
      <c r="N25" s="12">
        <v>38000000</v>
      </c>
      <c r="O25" s="12">
        <v>0</v>
      </c>
      <c r="P25" s="12">
        <v>0</v>
      </c>
      <c r="Q25" s="12">
        <v>0</v>
      </c>
      <c r="R25" s="12">
        <v>0</v>
      </c>
      <c r="S25" s="3" t="e">
        <f t="shared" si="0"/>
        <v>#DIV/0!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7" customFormat="1" ht="56.25" x14ac:dyDescent="0.25">
      <c r="A26" s="13" t="s">
        <v>24</v>
      </c>
      <c r="B26" s="14" t="s">
        <v>25</v>
      </c>
      <c r="C26" s="15" t="s">
        <v>68</v>
      </c>
      <c r="D26" s="13" t="s">
        <v>27</v>
      </c>
      <c r="E26" s="13" t="s">
        <v>63</v>
      </c>
      <c r="F26" s="13" t="s">
        <v>29</v>
      </c>
      <c r="G26" s="14" t="s">
        <v>69</v>
      </c>
      <c r="H26" s="16">
        <v>3500000000</v>
      </c>
      <c r="I26" s="16">
        <v>0</v>
      </c>
      <c r="J26" s="16">
        <v>0</v>
      </c>
      <c r="K26" s="16">
        <v>3500000000</v>
      </c>
      <c r="L26" s="16">
        <v>0</v>
      </c>
      <c r="M26" s="16">
        <v>3499999999.4499998</v>
      </c>
      <c r="N26" s="16">
        <v>0.55000000000000004</v>
      </c>
      <c r="O26" s="16">
        <v>3475369270.4499998</v>
      </c>
      <c r="P26" s="16">
        <v>3374193896</v>
      </c>
      <c r="Q26" s="16">
        <v>3356462084</v>
      </c>
      <c r="R26" s="16">
        <v>3356462084</v>
      </c>
      <c r="S26" s="4">
        <f t="shared" si="0"/>
        <v>0.99296264885603702</v>
      </c>
      <c r="T26" s="4">
        <f t="shared" si="1"/>
        <v>0.97088787792702691</v>
      </c>
      <c r="U26" s="4">
        <f t="shared" si="1"/>
        <v>0.99474487461404615</v>
      </c>
      <c r="V26" s="4">
        <f t="shared" si="1"/>
        <v>1</v>
      </c>
    </row>
    <row r="27" spans="1:22" s="17" customFormat="1" ht="67.5" x14ac:dyDescent="0.25">
      <c r="A27" s="13" t="s">
        <v>24</v>
      </c>
      <c r="B27" s="14" t="s">
        <v>25</v>
      </c>
      <c r="C27" s="15" t="s">
        <v>70</v>
      </c>
      <c r="D27" s="13" t="s">
        <v>27</v>
      </c>
      <c r="E27" s="13" t="s">
        <v>63</v>
      </c>
      <c r="F27" s="13" t="s">
        <v>29</v>
      </c>
      <c r="G27" s="14" t="s">
        <v>71</v>
      </c>
      <c r="H27" s="16">
        <v>5170000000</v>
      </c>
      <c r="I27" s="16">
        <v>0</v>
      </c>
      <c r="J27" s="16">
        <v>0</v>
      </c>
      <c r="K27" s="16">
        <v>5170000000</v>
      </c>
      <c r="L27" s="16">
        <v>5170000000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4" t="e">
        <f t="shared" si="0"/>
        <v>#DIV/0!</v>
      </c>
      <c r="T27" s="4" t="e">
        <f t="shared" si="1"/>
        <v>#DIV/0!</v>
      </c>
      <c r="U27" s="4" t="e">
        <f t="shared" si="1"/>
        <v>#DIV/0!</v>
      </c>
      <c r="V27" s="4" t="e">
        <f t="shared" si="1"/>
        <v>#DIV/0!</v>
      </c>
    </row>
    <row r="28" spans="1:22" s="17" customFormat="1" x14ac:dyDescent="0.25">
      <c r="A28" s="13" t="s">
        <v>1</v>
      </c>
      <c r="B28" s="14" t="s">
        <v>1</v>
      </c>
      <c r="C28" s="15" t="s">
        <v>1</v>
      </c>
      <c r="D28" s="13" t="s">
        <v>1</v>
      </c>
      <c r="E28" s="13" t="s">
        <v>1</v>
      </c>
      <c r="F28" s="13" t="s">
        <v>1</v>
      </c>
      <c r="G28" s="14" t="s">
        <v>1</v>
      </c>
      <c r="H28" s="16">
        <v>801998079450</v>
      </c>
      <c r="I28" s="16">
        <v>274497090127.73999</v>
      </c>
      <c r="J28" s="16">
        <v>1497090127.74</v>
      </c>
      <c r="K28" s="16">
        <v>1074998079450</v>
      </c>
      <c r="L28" s="16">
        <v>104838663713</v>
      </c>
      <c r="M28" s="16">
        <v>945802972819.19995</v>
      </c>
      <c r="N28" s="16">
        <v>24356442917.799999</v>
      </c>
      <c r="O28" s="16">
        <v>900821776975.87</v>
      </c>
      <c r="P28" s="16">
        <v>698543881242.22998</v>
      </c>
      <c r="Q28" s="16">
        <v>670560550524.72998</v>
      </c>
      <c r="R28" s="16">
        <v>670560550524.72998</v>
      </c>
      <c r="S28" s="4">
        <f t="shared" si="0"/>
        <v>0.95244126193719569</v>
      </c>
      <c r="T28" s="4">
        <f t="shared" ref="T28:V28" si="2">+P28/O28</f>
        <v>0.77545181421712195</v>
      </c>
      <c r="U28" s="4">
        <f t="shared" si="2"/>
        <v>0.95994048266840892</v>
      </c>
      <c r="V28" s="4">
        <f t="shared" si="2"/>
        <v>1</v>
      </c>
    </row>
    <row r="31" spans="1:22" s="26" customFormat="1" ht="18" x14ac:dyDescent="0.25">
      <c r="B31" s="27"/>
      <c r="C31" s="28" t="s">
        <v>87</v>
      </c>
      <c r="D31" s="29"/>
      <c r="E31" s="29"/>
      <c r="F31" s="29"/>
      <c r="G31" s="29"/>
      <c r="S31" s="30"/>
      <c r="T31" s="30"/>
      <c r="U31" s="31"/>
    </row>
    <row r="32" spans="1:22" s="26" customFormat="1" x14ac:dyDescent="0.25">
      <c r="B32" s="27"/>
      <c r="C32" s="32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S33" s="30"/>
      <c r="T33" s="30"/>
      <c r="U33" s="31"/>
    </row>
    <row r="34" spans="2:21" s="26" customFormat="1" ht="14.25" x14ac:dyDescent="0.2">
      <c r="B34" s="27"/>
      <c r="D34" s="29"/>
      <c r="E34" s="29"/>
      <c r="F34" s="29"/>
      <c r="G34" s="29"/>
      <c r="H34" s="26" t="s">
        <v>89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88</v>
      </c>
      <c r="D35" s="29"/>
      <c r="E35" s="29"/>
      <c r="H35" s="26" t="s">
        <v>91</v>
      </c>
      <c r="I35" s="29"/>
      <c r="S35" s="30"/>
      <c r="T35" s="30"/>
      <c r="U35" s="31"/>
    </row>
    <row r="36" spans="2:21" s="26" customFormat="1" ht="14.25" x14ac:dyDescent="0.2">
      <c r="B36" s="27"/>
      <c r="C36" s="26" t="s">
        <v>90</v>
      </c>
      <c r="D36" s="29"/>
      <c r="E36" s="29"/>
      <c r="S36" s="30"/>
      <c r="T36" s="30"/>
      <c r="U36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showGridLines="0" workbookViewId="0">
      <selection activeCell="I10" sqref="I10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5">
        <v>2016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5" t="s">
        <v>3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5</v>
      </c>
      <c r="C3" s="7" t="s">
        <v>5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400000000</v>
      </c>
      <c r="K5" s="12">
        <v>22883000000</v>
      </c>
      <c r="L5" s="12">
        <v>0</v>
      </c>
      <c r="M5" s="12">
        <v>21345506098.84</v>
      </c>
      <c r="N5" s="12">
        <v>1537493901.1600001</v>
      </c>
      <c r="O5" s="12">
        <v>21153737195.84</v>
      </c>
      <c r="P5" s="12">
        <v>21153737195.84</v>
      </c>
      <c r="Q5" s="12">
        <v>21150145466.700001</v>
      </c>
      <c r="R5" s="12">
        <v>21150145466.700001</v>
      </c>
      <c r="S5" s="3">
        <f>+O5/M5</f>
        <v>0.99101595895117134</v>
      </c>
      <c r="T5" s="3">
        <f>+P5/O5</f>
        <v>1</v>
      </c>
      <c r="U5" s="3">
        <f>+Q5/P5</f>
        <v>0.99983020829337399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200000000</v>
      </c>
      <c r="K6" s="12">
        <v>560000000</v>
      </c>
      <c r="L6" s="12">
        <v>0</v>
      </c>
      <c r="M6" s="12">
        <v>334290954.06999999</v>
      </c>
      <c r="N6" s="12">
        <v>225709045.93000001</v>
      </c>
      <c r="O6" s="12">
        <v>334015763.06999999</v>
      </c>
      <c r="P6" s="12">
        <v>334015763.06999999</v>
      </c>
      <c r="Q6" s="12">
        <v>334008691.06999999</v>
      </c>
      <c r="R6" s="12">
        <v>334008691.06999999</v>
      </c>
      <c r="S6" s="3">
        <f t="shared" ref="S6:S28" si="0">+O6/M6</f>
        <v>0.9991767919632597</v>
      </c>
      <c r="T6" s="3">
        <f t="shared" ref="T6:V26" si="1">+P6/O6</f>
        <v>1</v>
      </c>
      <c r="U6" s="3">
        <f t="shared" si="1"/>
        <v>0.99997882734654497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7186660392.1099997</v>
      </c>
      <c r="N7" s="12">
        <v>1057339607.89</v>
      </c>
      <c r="O7" s="12">
        <v>7143544156.1099997</v>
      </c>
      <c r="P7" s="12">
        <v>7143544156.1099997</v>
      </c>
      <c r="Q7" s="12">
        <v>7132873531</v>
      </c>
      <c r="R7" s="12">
        <v>7132873531</v>
      </c>
      <c r="S7" s="3">
        <f t="shared" si="0"/>
        <v>0.99400051850963544</v>
      </c>
      <c r="T7" s="3">
        <f t="shared" si="1"/>
        <v>1</v>
      </c>
      <c r="U7" s="3">
        <f t="shared" si="1"/>
        <v>0.99850625615565447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>
        <v>0</v>
      </c>
      <c r="T8" s="3">
        <v>0</v>
      </c>
      <c r="U8" s="3">
        <v>0</v>
      </c>
      <c r="V8" s="3">
        <v>0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852000000</v>
      </c>
      <c r="J9" s="12">
        <v>0</v>
      </c>
      <c r="K9" s="12">
        <v>1582410000</v>
      </c>
      <c r="L9" s="12">
        <v>0</v>
      </c>
      <c r="M9" s="12">
        <v>1580472677</v>
      </c>
      <c r="N9" s="12">
        <v>1937323</v>
      </c>
      <c r="O9" s="12">
        <v>1479316513</v>
      </c>
      <c r="P9" s="12">
        <v>1039316513</v>
      </c>
      <c r="Q9" s="12">
        <v>772259592</v>
      </c>
      <c r="R9" s="12">
        <v>772259592</v>
      </c>
      <c r="S9" s="3">
        <f t="shared" si="0"/>
        <v>0.93599625892172256</v>
      </c>
      <c r="T9" s="3">
        <f t="shared" si="1"/>
        <v>0.70256534275569194</v>
      </c>
      <c r="U9" s="3">
        <f t="shared" si="1"/>
        <v>0.74304562887282832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200000000</v>
      </c>
      <c r="K10" s="12">
        <v>10544000000</v>
      </c>
      <c r="L10" s="12">
        <v>0</v>
      </c>
      <c r="M10" s="12">
        <v>9456768479.9200001</v>
      </c>
      <c r="N10" s="12">
        <v>1087231520.0799999</v>
      </c>
      <c r="O10" s="12">
        <v>9413080063.9200001</v>
      </c>
      <c r="P10" s="12">
        <v>9413080063.9200001</v>
      </c>
      <c r="Q10" s="12">
        <v>9411545180.4500008</v>
      </c>
      <c r="R10" s="12">
        <v>9411545180.4500008</v>
      </c>
      <c r="S10" s="3">
        <f t="shared" si="0"/>
        <v>0.99538019608994699</v>
      </c>
      <c r="T10" s="3">
        <f t="shared" si="1"/>
        <v>1</v>
      </c>
      <c r="U10" s="3">
        <f t="shared" si="1"/>
        <v>0.99983694141985657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100000000</v>
      </c>
      <c r="J11" s="12">
        <v>0</v>
      </c>
      <c r="K11" s="12">
        <v>300000000</v>
      </c>
      <c r="L11" s="12">
        <v>0</v>
      </c>
      <c r="M11" s="12">
        <v>271273346.44</v>
      </c>
      <c r="N11" s="12">
        <v>28726653.559999999</v>
      </c>
      <c r="O11" s="12">
        <v>271224017.44</v>
      </c>
      <c r="P11" s="12">
        <v>271224017.44</v>
      </c>
      <c r="Q11" s="12">
        <v>271224017.44</v>
      </c>
      <c r="R11" s="12">
        <v>271224017.44</v>
      </c>
      <c r="S11" s="3">
        <f t="shared" si="0"/>
        <v>0.99981815758662851</v>
      </c>
      <c r="T11" s="3">
        <f t="shared" si="1"/>
        <v>1</v>
      </c>
      <c r="U11" s="3">
        <f t="shared" si="1"/>
        <v>1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7808936593.9099998</v>
      </c>
      <c r="N12" s="12">
        <v>604843406.09000003</v>
      </c>
      <c r="O12" s="12">
        <v>7434926639.4499998</v>
      </c>
      <c r="P12" s="12">
        <v>7165535359.4499998</v>
      </c>
      <c r="Q12" s="12">
        <v>5431926819.25</v>
      </c>
      <c r="R12" s="12">
        <v>5431926819.25</v>
      </c>
      <c r="S12" s="3">
        <f t="shared" si="0"/>
        <v>0.95210488009959238</v>
      </c>
      <c r="T12" s="3">
        <f t="shared" si="1"/>
        <v>0.96376678707620334</v>
      </c>
      <c r="U12" s="3">
        <f t="shared" si="1"/>
        <v>0.75806294251082096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547500000</v>
      </c>
      <c r="K13" s="12">
        <v>1152500000</v>
      </c>
      <c r="L13" s="12">
        <v>0</v>
      </c>
      <c r="M13" s="12">
        <v>1147391133</v>
      </c>
      <c r="N13" s="12">
        <v>5108867</v>
      </c>
      <c r="O13" s="12">
        <v>1147391133</v>
      </c>
      <c r="P13" s="12">
        <v>1147391133</v>
      </c>
      <c r="Q13" s="12">
        <v>1147391133</v>
      </c>
      <c r="R13" s="12">
        <v>1147391133</v>
      </c>
      <c r="S13" s="3">
        <f t="shared" si="0"/>
        <v>1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200000000</v>
      </c>
      <c r="K14" s="12">
        <v>45000000</v>
      </c>
      <c r="L14" s="12">
        <v>0</v>
      </c>
      <c r="M14" s="12">
        <v>7187123.5</v>
      </c>
      <c r="N14" s="12">
        <v>37812876.5</v>
      </c>
      <c r="O14" s="12">
        <v>5118760</v>
      </c>
      <c r="P14" s="12">
        <v>5118760</v>
      </c>
      <c r="Q14" s="12">
        <v>5118760</v>
      </c>
      <c r="R14" s="12">
        <v>5118760</v>
      </c>
      <c r="S14" s="3">
        <f t="shared" si="0"/>
        <v>0.7122126119023835</v>
      </c>
      <c r="T14" s="3">
        <f t="shared" si="1"/>
        <v>1</v>
      </c>
      <c r="U14" s="3">
        <f t="shared" si="1"/>
        <v>1</v>
      </c>
      <c r="V14" s="3">
        <f t="shared" si="1"/>
        <v>1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55500000</v>
      </c>
      <c r="J15" s="12">
        <v>0</v>
      </c>
      <c r="K15" s="12">
        <v>1441272872</v>
      </c>
      <c r="L15" s="12">
        <v>0</v>
      </c>
      <c r="M15" s="12">
        <v>1430408296</v>
      </c>
      <c r="N15" s="12">
        <v>10864576</v>
      </c>
      <c r="O15" s="12">
        <v>1429752149</v>
      </c>
      <c r="P15" s="12">
        <v>1429752149</v>
      </c>
      <c r="Q15" s="12">
        <v>1429752149</v>
      </c>
      <c r="R15" s="12">
        <v>1429752149</v>
      </c>
      <c r="S15" s="3">
        <f t="shared" si="0"/>
        <v>0.99954128691658539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300000000</v>
      </c>
      <c r="K16" s="12">
        <v>515000000</v>
      </c>
      <c r="L16" s="12">
        <v>0</v>
      </c>
      <c r="M16" s="12">
        <v>296617537</v>
      </c>
      <c r="N16" s="12">
        <v>218382463</v>
      </c>
      <c r="O16" s="12">
        <v>264492537</v>
      </c>
      <c r="P16" s="12">
        <v>264492537</v>
      </c>
      <c r="Q16" s="12">
        <v>264492537</v>
      </c>
      <c r="R16" s="12">
        <v>264492537</v>
      </c>
      <c r="S16" s="3">
        <f t="shared" si="0"/>
        <v>0.89169554732025169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519980794</v>
      </c>
      <c r="K17" s="12">
        <v>52019206</v>
      </c>
      <c r="L17" s="12">
        <v>0</v>
      </c>
      <c r="M17" s="12">
        <v>34500000</v>
      </c>
      <c r="N17" s="12">
        <v>17519206</v>
      </c>
      <c r="O17" s="12">
        <v>32141337</v>
      </c>
      <c r="P17" s="12">
        <v>32141337</v>
      </c>
      <c r="Q17" s="12">
        <v>32141337</v>
      </c>
      <c r="R17" s="12">
        <v>32141337</v>
      </c>
      <c r="S17" s="3">
        <f t="shared" si="0"/>
        <v>0.93163295652173916</v>
      </c>
      <c r="T17" s="3">
        <f t="shared" si="1"/>
        <v>1</v>
      </c>
      <c r="U17" s="3">
        <f t="shared" si="1"/>
        <v>1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134062527</v>
      </c>
      <c r="N18" s="12">
        <v>240559076</v>
      </c>
      <c r="O18" s="12">
        <v>134062524</v>
      </c>
      <c r="P18" s="12">
        <v>134062524</v>
      </c>
      <c r="Q18" s="12">
        <v>134062524</v>
      </c>
      <c r="R18" s="12">
        <v>134062524</v>
      </c>
      <c r="S18" s="3">
        <f t="shared" si="0"/>
        <v>0.99999997762238213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401196832</v>
      </c>
      <c r="N19" s="12">
        <v>155803168</v>
      </c>
      <c r="O19" s="12">
        <v>401169580</v>
      </c>
      <c r="P19" s="12">
        <v>401169580</v>
      </c>
      <c r="Q19" s="12">
        <v>401169580</v>
      </c>
      <c r="R19" s="12">
        <v>401169580</v>
      </c>
      <c r="S19" s="3">
        <f t="shared" si="0"/>
        <v>0.99993207324229316</v>
      </c>
      <c r="T19" s="3">
        <f t="shared" si="1"/>
        <v>1</v>
      </c>
      <c r="U19" s="3">
        <f t="shared" si="1"/>
        <v>1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1000000000</v>
      </c>
      <c r="K20" s="12">
        <v>1220000000</v>
      </c>
      <c r="L20" s="12">
        <v>0</v>
      </c>
      <c r="M20" s="12">
        <v>630915238</v>
      </c>
      <c r="N20" s="12">
        <v>589084762</v>
      </c>
      <c r="O20" s="12">
        <v>630915186</v>
      </c>
      <c r="P20" s="12">
        <v>630915186</v>
      </c>
      <c r="Q20" s="12">
        <v>630915186</v>
      </c>
      <c r="R20" s="12">
        <v>630915186</v>
      </c>
      <c r="S20" s="3">
        <f t="shared" si="0"/>
        <v>0.9999999175800538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273000000000</v>
      </c>
      <c r="J21" s="12">
        <v>88318773046.740005</v>
      </c>
      <c r="K21" s="12">
        <v>907979721928.26001</v>
      </c>
      <c r="L21" s="12">
        <v>0</v>
      </c>
      <c r="M21" s="12">
        <v>891086314814.10999</v>
      </c>
      <c r="N21" s="12">
        <v>16893407114.15</v>
      </c>
      <c r="O21" s="12">
        <v>830301483203.66003</v>
      </c>
      <c r="P21" s="12">
        <v>816280856274.43005</v>
      </c>
      <c r="Q21" s="12">
        <v>735315265685.56995</v>
      </c>
      <c r="R21" s="12">
        <v>735315265685.56995</v>
      </c>
      <c r="S21" s="3">
        <f t="shared" si="0"/>
        <v>0.9317856973001204</v>
      </c>
      <c r="T21" s="3">
        <f t="shared" si="1"/>
        <v>0.98311381201544723</v>
      </c>
      <c r="U21" s="3">
        <f t="shared" si="1"/>
        <v>0.90081160183224995</v>
      </c>
      <c r="V21" s="3">
        <f t="shared" si="1"/>
        <v>1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2778000000</v>
      </c>
      <c r="K22" s="12">
        <v>112000000</v>
      </c>
      <c r="L22" s="12">
        <v>0</v>
      </c>
      <c r="M22" s="12">
        <v>84535000</v>
      </c>
      <c r="N22" s="12">
        <v>27465000</v>
      </c>
      <c r="O22" s="12">
        <v>84535000</v>
      </c>
      <c r="P22" s="12">
        <v>84535000</v>
      </c>
      <c r="Q22" s="12">
        <v>84535000</v>
      </c>
      <c r="R22" s="12">
        <v>84535000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 x14ac:dyDescent="0.25">
      <c r="A23" s="9" t="s">
        <v>24</v>
      </c>
      <c r="B23" s="10" t="s">
        <v>25</v>
      </c>
      <c r="C23" s="11" t="s">
        <v>64</v>
      </c>
      <c r="D23" s="9" t="s">
        <v>27</v>
      </c>
      <c r="E23" s="9" t="s">
        <v>28</v>
      </c>
      <c r="F23" s="9" t="s">
        <v>29</v>
      </c>
      <c r="G23" s="10" t="s">
        <v>65</v>
      </c>
      <c r="H23" s="12">
        <v>0</v>
      </c>
      <c r="I23" s="12">
        <v>545090127.74000001</v>
      </c>
      <c r="J23" s="12">
        <v>0</v>
      </c>
      <c r="K23" s="12">
        <v>545090127.74000001</v>
      </c>
      <c r="L23" s="12">
        <v>0</v>
      </c>
      <c r="M23" s="12">
        <v>545090127.74000001</v>
      </c>
      <c r="N23" s="12">
        <v>0</v>
      </c>
      <c r="O23" s="12">
        <v>541707194</v>
      </c>
      <c r="P23" s="12">
        <v>541707194</v>
      </c>
      <c r="Q23" s="12">
        <v>541707194</v>
      </c>
      <c r="R23" s="12">
        <v>541707194</v>
      </c>
      <c r="S23" s="3">
        <f t="shared" si="0"/>
        <v>0.99379380845874787</v>
      </c>
      <c r="T23" s="3">
        <f t="shared" si="1"/>
        <v>1</v>
      </c>
      <c r="U23" s="3">
        <f t="shared" si="1"/>
        <v>1</v>
      </c>
      <c r="V23" s="3">
        <f t="shared" si="1"/>
        <v>1</v>
      </c>
    </row>
    <row r="24" spans="1:22" ht="22.5" x14ac:dyDescent="0.25">
      <c r="A24" s="9" t="s">
        <v>24</v>
      </c>
      <c r="B24" s="10" t="s">
        <v>25</v>
      </c>
      <c r="C24" s="11" t="s">
        <v>66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4535000000</v>
      </c>
      <c r="I24" s="12">
        <v>0</v>
      </c>
      <c r="J24" s="12">
        <v>4435000000</v>
      </c>
      <c r="K24" s="12">
        <v>100000000</v>
      </c>
      <c r="L24" s="12">
        <v>0</v>
      </c>
      <c r="M24" s="12">
        <v>86321802</v>
      </c>
      <c r="N24" s="12">
        <v>13678198</v>
      </c>
      <c r="O24" s="12">
        <v>85204489</v>
      </c>
      <c r="P24" s="12">
        <v>85204489</v>
      </c>
      <c r="Q24" s="12">
        <v>32546058</v>
      </c>
      <c r="R24" s="12">
        <v>32546058</v>
      </c>
      <c r="S24" s="3">
        <f t="shared" si="0"/>
        <v>0.98705642173688635</v>
      </c>
      <c r="T24" s="3">
        <f t="shared" si="1"/>
        <v>1</v>
      </c>
      <c r="U24" s="3">
        <f t="shared" si="1"/>
        <v>0.38197586045026338</v>
      </c>
      <c r="V24" s="3">
        <f t="shared" si="1"/>
        <v>1</v>
      </c>
    </row>
    <row r="25" spans="1:22" ht="22.5" x14ac:dyDescent="0.25">
      <c r="A25" s="9" t="s">
        <v>24</v>
      </c>
      <c r="B25" s="10" t="s">
        <v>25</v>
      </c>
      <c r="C25" s="11" t="s">
        <v>67</v>
      </c>
      <c r="D25" s="9" t="s">
        <v>27</v>
      </c>
      <c r="E25" s="9" t="s">
        <v>28</v>
      </c>
      <c r="F25" s="9" t="s">
        <v>29</v>
      </c>
      <c r="G25" s="10" t="s">
        <v>62</v>
      </c>
      <c r="H25" s="12">
        <v>338000000</v>
      </c>
      <c r="I25" s="12">
        <v>0</v>
      </c>
      <c r="J25" s="12">
        <v>300000000</v>
      </c>
      <c r="K25" s="12">
        <v>38000000</v>
      </c>
      <c r="L25" s="12">
        <v>0</v>
      </c>
      <c r="M25" s="12">
        <v>0</v>
      </c>
      <c r="N25" s="12">
        <v>38000000</v>
      </c>
      <c r="O25" s="12">
        <v>0</v>
      </c>
      <c r="P25" s="12">
        <v>0</v>
      </c>
      <c r="Q25" s="12">
        <v>0</v>
      </c>
      <c r="R25" s="12">
        <v>0</v>
      </c>
      <c r="S25" s="3">
        <v>0</v>
      </c>
      <c r="T25" s="3">
        <v>0</v>
      </c>
      <c r="U25" s="3">
        <v>0</v>
      </c>
      <c r="V25" s="3">
        <v>0</v>
      </c>
    </row>
    <row r="26" spans="1:22" s="17" customFormat="1" ht="56.25" x14ac:dyDescent="0.25">
      <c r="A26" s="13" t="s">
        <v>24</v>
      </c>
      <c r="B26" s="14" t="s">
        <v>25</v>
      </c>
      <c r="C26" s="15" t="s">
        <v>68</v>
      </c>
      <c r="D26" s="13" t="s">
        <v>27</v>
      </c>
      <c r="E26" s="13" t="s">
        <v>63</v>
      </c>
      <c r="F26" s="13" t="s">
        <v>29</v>
      </c>
      <c r="G26" s="14" t="s">
        <v>69</v>
      </c>
      <c r="H26" s="16">
        <v>3500000000</v>
      </c>
      <c r="I26" s="16">
        <v>0</v>
      </c>
      <c r="J26" s="16">
        <v>0</v>
      </c>
      <c r="K26" s="16">
        <v>3500000000</v>
      </c>
      <c r="L26" s="16">
        <v>0</v>
      </c>
      <c r="M26" s="16">
        <v>3499999999.4499998</v>
      </c>
      <c r="N26" s="16">
        <v>0.55000000000000004</v>
      </c>
      <c r="O26" s="16">
        <v>3466462084</v>
      </c>
      <c r="P26" s="16">
        <v>3459871500</v>
      </c>
      <c r="Q26" s="16">
        <v>3407146821</v>
      </c>
      <c r="R26" s="16">
        <v>3407146821</v>
      </c>
      <c r="S26" s="21">
        <f t="shared" si="0"/>
        <v>0.99041773844135139</v>
      </c>
      <c r="T26" s="21">
        <f t="shared" si="1"/>
        <v>0.99809875779965407</v>
      </c>
      <c r="U26" s="21">
        <f t="shared" si="1"/>
        <v>0.9847610875143773</v>
      </c>
      <c r="V26" s="21">
        <f t="shared" si="1"/>
        <v>1</v>
      </c>
    </row>
    <row r="27" spans="1:22" s="17" customFormat="1" ht="67.5" x14ac:dyDescent="0.25">
      <c r="A27" s="13" t="s">
        <v>24</v>
      </c>
      <c r="B27" s="14" t="s">
        <v>25</v>
      </c>
      <c r="C27" s="15" t="s">
        <v>70</v>
      </c>
      <c r="D27" s="13" t="s">
        <v>27</v>
      </c>
      <c r="E27" s="13" t="s">
        <v>63</v>
      </c>
      <c r="F27" s="13" t="s">
        <v>29</v>
      </c>
      <c r="G27" s="14" t="s">
        <v>71</v>
      </c>
      <c r="H27" s="16">
        <v>5170000000</v>
      </c>
      <c r="I27" s="16">
        <v>0</v>
      </c>
      <c r="J27" s="16">
        <v>5170000000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3">
        <v>0</v>
      </c>
      <c r="T27" s="3">
        <v>0</v>
      </c>
      <c r="U27" s="3">
        <v>0</v>
      </c>
      <c r="V27" s="3">
        <v>0</v>
      </c>
    </row>
    <row r="28" spans="1:22" s="17" customFormat="1" x14ac:dyDescent="0.25">
      <c r="A28" s="13" t="s">
        <v>1</v>
      </c>
      <c r="B28" s="14" t="s">
        <v>1</v>
      </c>
      <c r="C28" s="15" t="s">
        <v>1</v>
      </c>
      <c r="D28" s="13" t="s">
        <v>1</v>
      </c>
      <c r="E28" s="13" t="s">
        <v>1</v>
      </c>
      <c r="F28" s="13" t="s">
        <v>1</v>
      </c>
      <c r="G28" s="14" t="s">
        <v>1</v>
      </c>
      <c r="H28" s="16">
        <v>801998079450</v>
      </c>
      <c r="I28" s="16">
        <v>274552590127.73999</v>
      </c>
      <c r="J28" s="16">
        <v>104369253840.74001</v>
      </c>
      <c r="K28" s="16">
        <v>972181415737</v>
      </c>
      <c r="L28" s="16">
        <v>2022000000</v>
      </c>
      <c r="M28" s="16">
        <v>947368448972.08997</v>
      </c>
      <c r="N28" s="16">
        <v>22790966764.91</v>
      </c>
      <c r="O28" s="16">
        <v>885754279525.48999</v>
      </c>
      <c r="P28" s="16">
        <v>871017670732.26001</v>
      </c>
      <c r="Q28" s="16">
        <v>787930227262.47998</v>
      </c>
      <c r="R28" s="16">
        <v>787930227262.47998</v>
      </c>
      <c r="S28" s="4">
        <f t="shared" si="0"/>
        <v>0.93496282305638068</v>
      </c>
      <c r="T28" s="4">
        <f t="shared" ref="T28:V28" si="2">+P28/O28</f>
        <v>0.98336264454615496</v>
      </c>
      <c r="U28" s="4">
        <f t="shared" si="2"/>
        <v>0.90460877401037243</v>
      </c>
      <c r="V28" s="4">
        <f t="shared" si="2"/>
        <v>1</v>
      </c>
    </row>
    <row r="29" spans="1:22" s="17" customFormat="1" x14ac:dyDescent="0.25">
      <c r="A29" s="22"/>
      <c r="B29" s="23"/>
      <c r="C29" s="24"/>
      <c r="D29" s="22"/>
      <c r="E29" s="22"/>
      <c r="F29" s="22"/>
      <c r="G29" s="23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22" s="17" customFormat="1" x14ac:dyDescent="0.25">
      <c r="A30" s="22"/>
      <c r="B30" s="23"/>
      <c r="C30" s="24"/>
      <c r="D30" s="22"/>
      <c r="E30" s="22"/>
      <c r="F30" s="22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22" s="26" customFormat="1" ht="18" x14ac:dyDescent="0.25">
      <c r="B31" s="27"/>
      <c r="C31" s="28" t="s">
        <v>87</v>
      </c>
      <c r="D31" s="29"/>
      <c r="E31" s="29"/>
      <c r="F31" s="29"/>
      <c r="G31" s="29"/>
      <c r="S31" s="30"/>
      <c r="T31" s="30"/>
      <c r="U31" s="31"/>
    </row>
    <row r="32" spans="1:22" s="26" customFormat="1" x14ac:dyDescent="0.25">
      <c r="B32" s="27"/>
      <c r="C32" s="32"/>
      <c r="D32" s="29"/>
      <c r="E32" s="29"/>
      <c r="F32" s="29"/>
      <c r="G32" s="29"/>
      <c r="S32" s="30"/>
      <c r="T32" s="30"/>
      <c r="U32" s="31"/>
    </row>
    <row r="33" spans="1:21" s="26" customFormat="1" ht="14.25" x14ac:dyDescent="0.2">
      <c r="B33" s="27"/>
      <c r="D33" s="29"/>
      <c r="E33" s="29"/>
      <c r="F33" s="29"/>
      <c r="G33" s="29"/>
      <c r="S33" s="30"/>
      <c r="T33" s="30"/>
      <c r="U33" s="31"/>
    </row>
    <row r="34" spans="1:21" s="26" customFormat="1" ht="14.25" x14ac:dyDescent="0.2">
      <c r="B34" s="27"/>
      <c r="D34" s="29"/>
      <c r="E34" s="29"/>
      <c r="F34" s="29"/>
      <c r="G34" s="29"/>
      <c r="H34" s="26" t="s">
        <v>89</v>
      </c>
      <c r="I34" s="29"/>
      <c r="S34" s="30"/>
      <c r="T34" s="30"/>
      <c r="U34" s="31"/>
    </row>
    <row r="35" spans="1:21" s="26" customFormat="1" ht="14.25" x14ac:dyDescent="0.2">
      <c r="B35" s="27"/>
      <c r="C35" s="26" t="s">
        <v>88</v>
      </c>
      <c r="D35" s="29"/>
      <c r="E35" s="29"/>
      <c r="H35" s="26" t="s">
        <v>91</v>
      </c>
      <c r="I35" s="29"/>
      <c r="S35" s="30"/>
      <c r="T35" s="30"/>
      <c r="U35" s="31"/>
    </row>
    <row r="36" spans="1:21" s="26" customFormat="1" ht="14.25" x14ac:dyDescent="0.2">
      <c r="B36" s="27"/>
      <c r="C36" s="26" t="s">
        <v>90</v>
      </c>
      <c r="D36" s="29"/>
      <c r="E36" s="29"/>
      <c r="S36" s="30"/>
      <c r="T36" s="30"/>
      <c r="U36" s="31"/>
    </row>
    <row r="38" spans="1:21" s="17" customFormat="1" hidden="1" x14ac:dyDescent="0.25">
      <c r="A38" s="22"/>
      <c r="B38" s="23"/>
      <c r="C38" s="24"/>
      <c r="D38" s="22"/>
      <c r="E38" s="22"/>
      <c r="F38" s="22"/>
      <c r="G38" s="23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1" s="17" customFormat="1" hidden="1" x14ac:dyDescent="0.25">
      <c r="A39" s="22"/>
      <c r="B39" s="23"/>
      <c r="C39" s="24"/>
      <c r="D39" s="22"/>
      <c r="E39" s="22"/>
      <c r="F39" s="22"/>
      <c r="G39" s="23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21" s="17" customFormat="1" hidden="1" x14ac:dyDescent="0.25">
      <c r="A40" s="22"/>
      <c r="B40" s="23"/>
      <c r="C40" s="24"/>
      <c r="D40" s="22"/>
      <c r="E40" s="22"/>
      <c r="F40" s="22"/>
      <c r="G40" s="23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21" s="17" customFormat="1" hidden="1" x14ac:dyDescent="0.25">
      <c r="A41" s="22"/>
      <c r="B41" s="23"/>
      <c r="C41" s="24"/>
      <c r="D41" s="22"/>
      <c r="E41" s="22"/>
      <c r="F41" s="22"/>
      <c r="G41" s="23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21" hidden="1" x14ac:dyDescent="0.25"/>
    <row r="43" spans="1:21" hidden="1" x14ac:dyDescent="0.25"/>
    <row r="44" spans="1:21" hidden="1" x14ac:dyDescent="0.25"/>
    <row r="45" spans="1:21" hidden="1" x14ac:dyDescent="0.25">
      <c r="K45" s="18">
        <v>968681415737</v>
      </c>
      <c r="O45" s="18">
        <v>882287817441.48999</v>
      </c>
    </row>
    <row r="46" spans="1:21" hidden="1" x14ac:dyDescent="0.25">
      <c r="M46" s="18">
        <v>943868448972.64001</v>
      </c>
      <c r="O46" s="18"/>
    </row>
    <row r="47" spans="1:21" hidden="1" x14ac:dyDescent="0.25"/>
    <row r="48" spans="1:21" hidden="1" x14ac:dyDescent="0.25">
      <c r="O48" s="16">
        <v>3475369270.4499998</v>
      </c>
    </row>
    <row r="49" spans="11:16" hidden="1" x14ac:dyDescent="0.25"/>
    <row r="50" spans="11:16" hidden="1" x14ac:dyDescent="0.25">
      <c r="K50" s="19">
        <v>901998079450</v>
      </c>
      <c r="O50" s="19">
        <v>691160483295.28003</v>
      </c>
    </row>
    <row r="51" spans="11:16" hidden="1" x14ac:dyDescent="0.25"/>
    <row r="52" spans="11:16" hidden="1" x14ac:dyDescent="0.25">
      <c r="O52" s="18">
        <f>+O45-O50</f>
        <v>191127334146.20996</v>
      </c>
      <c r="P52" s="18">
        <v>191127334146.20999</v>
      </c>
    </row>
    <row r="53" spans="11:16" hidden="1" x14ac:dyDescent="0.25">
      <c r="O53" s="18">
        <f>+O26-O48</f>
        <v>-8907186.4499998093</v>
      </c>
    </row>
    <row r="54" spans="11:16" hidden="1" x14ac:dyDescent="0.25">
      <c r="P54" s="17">
        <f>+P52/1000000</f>
        <v>191127.33414620999</v>
      </c>
    </row>
    <row r="55" spans="11:16" hidden="1" x14ac:dyDescent="0.25"/>
    <row r="56" spans="11:16" hidden="1" x14ac:dyDescent="0.25"/>
    <row r="57" spans="11:16" hidden="1" x14ac:dyDescent="0.25">
      <c r="K57" s="20">
        <f>+O52/K45</f>
        <v>0.19730670067701767</v>
      </c>
    </row>
    <row r="58" spans="11:16" hidden="1" x14ac:dyDescent="0.25">
      <c r="N58" s="16">
        <v>885754279525.48999</v>
      </c>
    </row>
    <row r="59" spans="11:16" hidden="1" x14ac:dyDescent="0.25">
      <c r="N59" s="19">
        <v>694635852565.72998</v>
      </c>
    </row>
    <row r="60" spans="11:16" hidden="1" x14ac:dyDescent="0.25"/>
    <row r="61" spans="11:16" hidden="1" x14ac:dyDescent="0.25">
      <c r="N61" s="18">
        <f>+N58-N59</f>
        <v>191118426959.76001</v>
      </c>
    </row>
    <row r="62" spans="11:16" hidden="1" x14ac:dyDescent="0.25">
      <c r="N62" s="18">
        <f>+O52-N61</f>
        <v>8907186.4499511719</v>
      </c>
    </row>
    <row r="63" spans="11:16" hidden="1" x14ac:dyDescent="0.25"/>
    <row r="64" spans="11:16" hidden="1" x14ac:dyDescent="0.25"/>
    <row r="65" hidden="1" x14ac:dyDescent="0.25"/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workbookViewId="0">
      <selection activeCell="A30" sqref="A30:XFD36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73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0</v>
      </c>
      <c r="K5" s="12">
        <v>23283000000</v>
      </c>
      <c r="L5" s="12">
        <v>0</v>
      </c>
      <c r="M5" s="12">
        <v>6321789506</v>
      </c>
      <c r="N5" s="12">
        <v>16961210494</v>
      </c>
      <c r="O5" s="12">
        <v>3432059488</v>
      </c>
      <c r="P5" s="12">
        <v>3426329026.2600002</v>
      </c>
      <c r="Q5" s="12">
        <v>3426329026.2600002</v>
      </c>
      <c r="R5" s="12">
        <v>3426329026.2600002</v>
      </c>
      <c r="S5" s="3">
        <f>+O5/M5</f>
        <v>0.54289366717171428</v>
      </c>
      <c r="T5" s="3">
        <f>+P5/O5</f>
        <v>0.99833031398201688</v>
      </c>
      <c r="U5" s="3">
        <f>+Q5/P5</f>
        <v>1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0</v>
      </c>
      <c r="K6" s="12">
        <v>760000000</v>
      </c>
      <c r="L6" s="12">
        <v>0</v>
      </c>
      <c r="M6" s="12">
        <v>290811916</v>
      </c>
      <c r="N6" s="12">
        <v>469188084</v>
      </c>
      <c r="O6" s="12">
        <v>73021692</v>
      </c>
      <c r="P6" s="12">
        <v>72944253.310000002</v>
      </c>
      <c r="Q6" s="12">
        <v>72944253.310000002</v>
      </c>
      <c r="R6" s="12">
        <v>72944253.310000002</v>
      </c>
      <c r="S6" s="3">
        <f t="shared" ref="S6:S28" si="0">+O6/M6</f>
        <v>0.25109594202460395</v>
      </c>
      <c r="T6" s="3">
        <f t="shared" ref="T6:V27" si="1">+P6/O6</f>
        <v>0.99893951115238477</v>
      </c>
      <c r="U6" s="3">
        <f t="shared" si="1"/>
        <v>1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1577546295</v>
      </c>
      <c r="N7" s="12">
        <v>6666453705</v>
      </c>
      <c r="O7" s="12">
        <v>649986344</v>
      </c>
      <c r="P7" s="12">
        <v>647815294.82000005</v>
      </c>
      <c r="Q7" s="12">
        <v>647815294.82000005</v>
      </c>
      <c r="R7" s="12">
        <v>647815294.82000005</v>
      </c>
      <c r="S7" s="3">
        <f t="shared" si="0"/>
        <v>0.41202362558875016</v>
      </c>
      <c r="T7" s="3">
        <f t="shared" si="1"/>
        <v>0.99665985416456693</v>
      </c>
      <c r="U7" s="3">
        <f t="shared" si="1"/>
        <v>1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0</v>
      </c>
      <c r="J9" s="12">
        <v>0</v>
      </c>
      <c r="K9" s="12">
        <v>730410000</v>
      </c>
      <c r="L9" s="12">
        <v>0</v>
      </c>
      <c r="M9" s="12">
        <v>529670000</v>
      </c>
      <c r="N9" s="12">
        <v>200740000</v>
      </c>
      <c r="O9" s="12">
        <v>446430000</v>
      </c>
      <c r="P9" s="12">
        <v>0</v>
      </c>
      <c r="Q9" s="12">
        <v>0</v>
      </c>
      <c r="R9" s="12">
        <v>0</v>
      </c>
      <c r="S9" s="3">
        <f t="shared" si="0"/>
        <v>0.84284554533955103</v>
      </c>
      <c r="T9" s="3">
        <f t="shared" si="1"/>
        <v>0</v>
      </c>
      <c r="U9" s="3" t="e">
        <f t="shared" si="1"/>
        <v>#DIV/0!</v>
      </c>
      <c r="V9" s="3" t="e">
        <f t="shared" si="1"/>
        <v>#DIV/0!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0</v>
      </c>
      <c r="K10" s="12">
        <v>10744000000</v>
      </c>
      <c r="L10" s="12">
        <v>0</v>
      </c>
      <c r="M10" s="12">
        <v>2569067116</v>
      </c>
      <c r="N10" s="12">
        <v>8174932884</v>
      </c>
      <c r="O10" s="12">
        <v>1506384136</v>
      </c>
      <c r="P10" s="12">
        <v>1457798172</v>
      </c>
      <c r="Q10" s="12">
        <v>1289945944</v>
      </c>
      <c r="R10" s="12">
        <v>1289945944</v>
      </c>
      <c r="S10" s="3">
        <f t="shared" si="0"/>
        <v>0.58635452792117715</v>
      </c>
      <c r="T10" s="3">
        <f t="shared" si="1"/>
        <v>0.96774663059781452</v>
      </c>
      <c r="U10" s="3">
        <f t="shared" si="1"/>
        <v>0.88485907636328143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0</v>
      </c>
      <c r="J11" s="12">
        <v>0</v>
      </c>
      <c r="K11" s="12">
        <v>200000000</v>
      </c>
      <c r="L11" s="12">
        <v>0</v>
      </c>
      <c r="M11" s="12">
        <v>42461563</v>
      </c>
      <c r="N11" s="12">
        <v>157538437</v>
      </c>
      <c r="O11" s="12">
        <v>22382212</v>
      </c>
      <c r="P11" s="12">
        <v>20983412</v>
      </c>
      <c r="Q11" s="12">
        <v>20983412</v>
      </c>
      <c r="R11" s="12">
        <v>20983412</v>
      </c>
      <c r="S11" s="3">
        <f t="shared" si="0"/>
        <v>0.52711700697404851</v>
      </c>
      <c r="T11" s="3">
        <f t="shared" si="1"/>
        <v>0.93750394286319871</v>
      </c>
      <c r="U11" s="3">
        <f t="shared" si="1"/>
        <v>1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3858272155.3600001</v>
      </c>
      <c r="N12" s="12">
        <v>4555507844.6400003</v>
      </c>
      <c r="O12" s="12">
        <v>911110423.42999995</v>
      </c>
      <c r="P12" s="12">
        <v>173129336.59</v>
      </c>
      <c r="Q12" s="12">
        <v>142923797.59</v>
      </c>
      <c r="R12" s="12">
        <v>142923797.59</v>
      </c>
      <c r="S12" s="3">
        <f t="shared" si="0"/>
        <v>0.23614467480327028</v>
      </c>
      <c r="T12" s="3">
        <f t="shared" si="1"/>
        <v>0.19002014699626738</v>
      </c>
      <c r="U12" s="3">
        <f t="shared" si="1"/>
        <v>0.8255319427952762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0</v>
      </c>
      <c r="K13" s="12">
        <v>1700000000</v>
      </c>
      <c r="L13" s="12">
        <v>0</v>
      </c>
      <c r="M13" s="12">
        <v>0</v>
      </c>
      <c r="N13" s="12">
        <v>1700000000</v>
      </c>
      <c r="O13" s="12">
        <v>0</v>
      </c>
      <c r="P13" s="12">
        <v>0</v>
      </c>
      <c r="Q13" s="12">
        <v>0</v>
      </c>
      <c r="R13" s="12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0</v>
      </c>
      <c r="N14" s="12">
        <v>245000000</v>
      </c>
      <c r="O14" s="12">
        <v>0</v>
      </c>
      <c r="P14" s="12">
        <v>0</v>
      </c>
      <c r="Q14" s="12">
        <v>0</v>
      </c>
      <c r="R14" s="12">
        <v>0</v>
      </c>
      <c r="S14" s="3" t="e">
        <f t="shared" si="0"/>
        <v>#DIV/0!</v>
      </c>
      <c r="T14" s="3" t="e">
        <f t="shared" si="1"/>
        <v>#DIV/0!</v>
      </c>
      <c r="U14" s="3" t="e">
        <f t="shared" si="1"/>
        <v>#DIV/0!</v>
      </c>
      <c r="V14" s="3" t="e">
        <f t="shared" si="1"/>
        <v>#DIV/0!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188789800</v>
      </c>
      <c r="N15" s="12">
        <v>1196983072</v>
      </c>
      <c r="O15" s="12">
        <v>188789800</v>
      </c>
      <c r="P15" s="12">
        <v>188789800</v>
      </c>
      <c r="Q15" s="12">
        <v>188789800</v>
      </c>
      <c r="R15" s="12">
        <v>188789800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0</v>
      </c>
      <c r="N16" s="12">
        <v>815000000</v>
      </c>
      <c r="O16" s="12">
        <v>0</v>
      </c>
      <c r="P16" s="12">
        <v>0</v>
      </c>
      <c r="Q16" s="12">
        <v>0</v>
      </c>
      <c r="R16" s="12">
        <v>0</v>
      </c>
      <c r="S16" s="3" t="e">
        <f t="shared" si="0"/>
        <v>#DIV/0!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30000000</v>
      </c>
      <c r="N17" s="12">
        <v>22019206</v>
      </c>
      <c r="O17" s="12">
        <v>1246498</v>
      </c>
      <c r="P17" s="12">
        <v>1246498</v>
      </c>
      <c r="Q17" s="12">
        <v>0</v>
      </c>
      <c r="R17" s="12">
        <v>0</v>
      </c>
      <c r="S17" s="3">
        <f t="shared" si="0"/>
        <v>4.154993333333333E-2</v>
      </c>
      <c r="T17" s="3">
        <f t="shared" si="1"/>
        <v>1</v>
      </c>
      <c r="U17" s="3">
        <f t="shared" si="1"/>
        <v>0</v>
      </c>
      <c r="V17" s="3" t="e">
        <f t="shared" si="1"/>
        <v>#DIV/0!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0</v>
      </c>
      <c r="N18" s="12">
        <v>374621603</v>
      </c>
      <c r="O18" s="12">
        <v>0</v>
      </c>
      <c r="P18" s="12">
        <v>0</v>
      </c>
      <c r="Q18" s="12">
        <v>0</v>
      </c>
      <c r="R18" s="12">
        <v>0</v>
      </c>
      <c r="S18" s="3" t="e">
        <f t="shared" si="0"/>
        <v>#DIV/0!</v>
      </c>
      <c r="T18" s="3" t="e">
        <f t="shared" si="1"/>
        <v>#DIV/0!</v>
      </c>
      <c r="U18" s="3" t="e">
        <f t="shared" si="1"/>
        <v>#DIV/0!</v>
      </c>
      <c r="V18" s="3" t="e">
        <f t="shared" si="1"/>
        <v>#DIV/0!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41016176</v>
      </c>
      <c r="N19" s="12">
        <v>515983824</v>
      </c>
      <c r="O19" s="12">
        <v>41016176</v>
      </c>
      <c r="P19" s="12">
        <v>41016176</v>
      </c>
      <c r="Q19" s="12">
        <v>41016176</v>
      </c>
      <c r="R19" s="12">
        <v>41016176</v>
      </c>
      <c r="S19" s="3">
        <f t="shared" si="0"/>
        <v>1</v>
      </c>
      <c r="T19" s="3">
        <f t="shared" si="1"/>
        <v>1</v>
      </c>
      <c r="U19" s="3">
        <f t="shared" si="1"/>
        <v>1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21542592</v>
      </c>
      <c r="N20" s="12">
        <v>2198457408</v>
      </c>
      <c r="O20" s="12">
        <v>21542592</v>
      </c>
      <c r="P20" s="12">
        <v>0</v>
      </c>
      <c r="Q20" s="12">
        <v>0</v>
      </c>
      <c r="R20" s="12">
        <v>0</v>
      </c>
      <c r="S20" s="3">
        <f t="shared" si="0"/>
        <v>1</v>
      </c>
      <c r="T20" s="3">
        <f t="shared" si="1"/>
        <v>0</v>
      </c>
      <c r="U20" s="3" t="e">
        <f t="shared" si="1"/>
        <v>#DIV/0!</v>
      </c>
      <c r="V20" s="3" t="e">
        <f t="shared" si="1"/>
        <v>#DIV/0!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0</v>
      </c>
      <c r="J21" s="12">
        <v>0</v>
      </c>
      <c r="K21" s="12">
        <v>723298494975</v>
      </c>
      <c r="L21" s="12">
        <v>631000000</v>
      </c>
      <c r="M21" s="12">
        <v>474056944587.54999</v>
      </c>
      <c r="N21" s="12">
        <v>248610550387.45001</v>
      </c>
      <c r="O21" s="12">
        <v>345385579704.46002</v>
      </c>
      <c r="P21" s="12">
        <v>61271401341.800003</v>
      </c>
      <c r="Q21" s="12">
        <v>47364871067.730003</v>
      </c>
      <c r="R21" s="12">
        <v>47330768525.730003</v>
      </c>
      <c r="S21" s="3">
        <f t="shared" si="0"/>
        <v>0.72857403239807061</v>
      </c>
      <c r="T21" s="3">
        <f t="shared" si="1"/>
        <v>0.17739999855879562</v>
      </c>
      <c r="U21" s="3">
        <f t="shared" si="1"/>
        <v>0.77303391191441839</v>
      </c>
      <c r="V21" s="3">
        <f t="shared" si="1"/>
        <v>0.99928000348715751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0</v>
      </c>
      <c r="N22" s="12">
        <v>112000000</v>
      </c>
      <c r="O22" s="12">
        <v>0</v>
      </c>
      <c r="P22" s="12">
        <v>0</v>
      </c>
      <c r="Q22" s="12">
        <v>0</v>
      </c>
      <c r="R22" s="12">
        <v>0</v>
      </c>
      <c r="S22" s="3" t="e">
        <f t="shared" si="0"/>
        <v>#DIV/0!</v>
      </c>
      <c r="T22" s="3" t="e">
        <f t="shared" si="1"/>
        <v>#DIV/0!</v>
      </c>
      <c r="U22" s="3" t="e">
        <f t="shared" si="1"/>
        <v>#DIV/0!</v>
      </c>
      <c r="V22" s="3" t="e">
        <f t="shared" si="1"/>
        <v>#DIV/0!</v>
      </c>
    </row>
    <row r="23" spans="1:22" ht="22.5" x14ac:dyDescent="0.25">
      <c r="A23" s="9" t="s">
        <v>24</v>
      </c>
      <c r="B23" s="10" t="s">
        <v>25</v>
      </c>
      <c r="C23" s="11" t="s">
        <v>66</v>
      </c>
      <c r="D23" s="9" t="s">
        <v>27</v>
      </c>
      <c r="E23" s="9" t="s">
        <v>28</v>
      </c>
      <c r="F23" s="9" t="s">
        <v>29</v>
      </c>
      <c r="G23" s="10" t="s">
        <v>62</v>
      </c>
      <c r="H23" s="12">
        <v>4535000000</v>
      </c>
      <c r="I23" s="12">
        <v>0</v>
      </c>
      <c r="J23" s="12">
        <v>0</v>
      </c>
      <c r="K23" s="12">
        <v>4535000000</v>
      </c>
      <c r="L23" s="12">
        <v>0</v>
      </c>
      <c r="M23" s="12">
        <v>0</v>
      </c>
      <c r="N23" s="12">
        <v>4535000000</v>
      </c>
      <c r="O23" s="12">
        <v>0</v>
      </c>
      <c r="P23" s="12">
        <v>0</v>
      </c>
      <c r="Q23" s="12">
        <v>0</v>
      </c>
      <c r="R23" s="12">
        <v>0</v>
      </c>
      <c r="S23" s="3" t="e">
        <f t="shared" si="0"/>
        <v>#DIV/0!</v>
      </c>
      <c r="T23" s="3" t="e">
        <f t="shared" si="1"/>
        <v>#DIV/0!</v>
      </c>
      <c r="U23" s="3" t="e">
        <f t="shared" si="1"/>
        <v>#DIV/0!</v>
      </c>
      <c r="V23" s="3" t="e">
        <f t="shared" si="1"/>
        <v>#DIV/0!</v>
      </c>
    </row>
    <row r="24" spans="1:22" ht="22.5" x14ac:dyDescent="0.25">
      <c r="A24" s="9" t="s">
        <v>24</v>
      </c>
      <c r="B24" s="10" t="s">
        <v>25</v>
      </c>
      <c r="C24" s="11" t="s">
        <v>67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338000000</v>
      </c>
      <c r="I24" s="12">
        <v>0</v>
      </c>
      <c r="J24" s="12">
        <v>0</v>
      </c>
      <c r="K24" s="12">
        <v>338000000</v>
      </c>
      <c r="L24" s="12">
        <v>300000000</v>
      </c>
      <c r="M24" s="12">
        <v>0</v>
      </c>
      <c r="N24" s="12">
        <v>38000000</v>
      </c>
      <c r="O24" s="12">
        <v>0</v>
      </c>
      <c r="P24" s="12">
        <v>0</v>
      </c>
      <c r="Q24" s="12">
        <v>0</v>
      </c>
      <c r="R24" s="12">
        <v>0</v>
      </c>
      <c r="S24" s="3" t="e">
        <f t="shared" si="0"/>
        <v>#DIV/0!</v>
      </c>
      <c r="T24" s="3" t="e">
        <f t="shared" si="1"/>
        <v>#DIV/0!</v>
      </c>
      <c r="U24" s="3" t="e">
        <f t="shared" si="1"/>
        <v>#DIV/0!</v>
      </c>
      <c r="V24" s="3" t="e">
        <f t="shared" si="1"/>
        <v>#DIV/0!</v>
      </c>
    </row>
    <row r="25" spans="1:22" ht="56.25" x14ac:dyDescent="0.25">
      <c r="A25" s="9" t="s">
        <v>24</v>
      </c>
      <c r="B25" s="10" t="s">
        <v>25</v>
      </c>
      <c r="C25" s="11" t="s">
        <v>68</v>
      </c>
      <c r="D25" s="9" t="s">
        <v>27</v>
      </c>
      <c r="E25" s="9" t="s">
        <v>63</v>
      </c>
      <c r="F25" s="9" t="s">
        <v>29</v>
      </c>
      <c r="G25" s="10" t="s">
        <v>69</v>
      </c>
      <c r="H25" s="12">
        <v>3500000000</v>
      </c>
      <c r="I25" s="12">
        <v>0</v>
      </c>
      <c r="J25" s="12">
        <v>0</v>
      </c>
      <c r="K25" s="12">
        <v>3500000000</v>
      </c>
      <c r="L25" s="12">
        <v>0</v>
      </c>
      <c r="M25" s="12">
        <v>2839522056.4499998</v>
      </c>
      <c r="N25" s="12">
        <v>660477943.54999995</v>
      </c>
      <c r="O25" s="12">
        <v>2839522056.4499998</v>
      </c>
      <c r="P25" s="12">
        <v>0</v>
      </c>
      <c r="Q25" s="12">
        <v>0</v>
      </c>
      <c r="R25" s="12">
        <v>0</v>
      </c>
      <c r="S25" s="3">
        <f t="shared" si="0"/>
        <v>1</v>
      </c>
      <c r="T25" s="3">
        <f t="shared" si="1"/>
        <v>0</v>
      </c>
      <c r="U25" s="3" t="e">
        <f t="shared" si="1"/>
        <v>#DIV/0!</v>
      </c>
      <c r="V25" s="3" t="e">
        <f t="shared" si="1"/>
        <v>#DIV/0!</v>
      </c>
    </row>
    <row r="26" spans="1:22" s="17" customFormat="1" ht="67.5" x14ac:dyDescent="0.25">
      <c r="A26" s="13" t="s">
        <v>24</v>
      </c>
      <c r="B26" s="14" t="s">
        <v>25</v>
      </c>
      <c r="C26" s="15" t="s">
        <v>70</v>
      </c>
      <c r="D26" s="13" t="s">
        <v>27</v>
      </c>
      <c r="E26" s="13" t="s">
        <v>63</v>
      </c>
      <c r="F26" s="13" t="s">
        <v>29</v>
      </c>
      <c r="G26" s="14" t="s">
        <v>71</v>
      </c>
      <c r="H26" s="16">
        <v>5170000000</v>
      </c>
      <c r="I26" s="16">
        <v>0</v>
      </c>
      <c r="J26" s="16">
        <v>0</v>
      </c>
      <c r="K26" s="16">
        <v>5170000000</v>
      </c>
      <c r="L26" s="16">
        <v>5170000000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4" t="e">
        <f t="shared" si="0"/>
        <v>#DIV/0!</v>
      </c>
      <c r="T26" s="4" t="e">
        <f t="shared" si="1"/>
        <v>#DIV/0!</v>
      </c>
      <c r="U26" s="4" t="e">
        <f t="shared" si="1"/>
        <v>#DIV/0!</v>
      </c>
      <c r="V26" s="4" t="e">
        <f t="shared" si="1"/>
        <v>#DIV/0!</v>
      </c>
    </row>
    <row r="27" spans="1:22" s="17" customFormat="1" x14ac:dyDescent="0.25">
      <c r="A27" s="13" t="s">
        <v>1</v>
      </c>
      <c r="B27" s="14" t="s">
        <v>1</v>
      </c>
      <c r="C27" s="15" t="s">
        <v>1</v>
      </c>
      <c r="D27" s="13" t="s">
        <v>1</v>
      </c>
      <c r="E27" s="13" t="s">
        <v>1</v>
      </c>
      <c r="F27" s="13" t="s">
        <v>1</v>
      </c>
      <c r="G27" s="14" t="s">
        <v>1</v>
      </c>
      <c r="H27" s="16">
        <v>801998079450</v>
      </c>
      <c r="I27" s="16">
        <v>0</v>
      </c>
      <c r="J27" s="16">
        <v>0</v>
      </c>
      <c r="K27" s="16">
        <v>801998079450</v>
      </c>
      <c r="L27" s="16">
        <v>11420980794</v>
      </c>
      <c r="M27" s="16">
        <v>492367433763.35999</v>
      </c>
      <c r="N27" s="16">
        <v>298209664892.64001</v>
      </c>
      <c r="O27" s="16">
        <v>355519071122.34003</v>
      </c>
      <c r="P27" s="16">
        <v>67301453310.779999</v>
      </c>
      <c r="Q27" s="16">
        <v>53195618771.709999</v>
      </c>
      <c r="R27" s="16">
        <v>53161516229.709999</v>
      </c>
      <c r="S27" s="4">
        <f t="shared" si="0"/>
        <v>0.72206049129806671</v>
      </c>
      <c r="T27" s="4">
        <f t="shared" si="1"/>
        <v>0.18930476246552874</v>
      </c>
      <c r="U27" s="4">
        <f t="shared" si="1"/>
        <v>0.79040817329853108</v>
      </c>
      <c r="V27" s="4">
        <f t="shared" si="1"/>
        <v>0.9993589219791511</v>
      </c>
    </row>
    <row r="28" spans="1:22" s="17" customFormat="1" x14ac:dyDescent="0.25">
      <c r="A28" s="13"/>
      <c r="B28" s="14"/>
      <c r="C28" s="15"/>
      <c r="D28" s="13"/>
      <c r="E28" s="13"/>
      <c r="F28" s="13"/>
      <c r="G28" s="1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" t="e">
        <f t="shared" si="0"/>
        <v>#DIV/0!</v>
      </c>
      <c r="T28" s="4" t="e">
        <f t="shared" ref="T28:V28" si="2">+P28/O28</f>
        <v>#DIV/0!</v>
      </c>
      <c r="U28" s="4" t="e">
        <f t="shared" si="2"/>
        <v>#DIV/0!</v>
      </c>
      <c r="V28" s="4" t="e">
        <f t="shared" si="2"/>
        <v>#DIV/0!</v>
      </c>
    </row>
    <row r="30" spans="1:22" s="26" customFormat="1" ht="18" x14ac:dyDescent="0.25">
      <c r="B30" s="27"/>
      <c r="C30" s="28" t="s">
        <v>87</v>
      </c>
      <c r="D30" s="29"/>
      <c r="E30" s="29"/>
      <c r="F30" s="29"/>
      <c r="G30" s="29"/>
      <c r="S30" s="30"/>
      <c r="T30" s="30"/>
      <c r="U30" s="31"/>
    </row>
    <row r="31" spans="1:22" s="26" customFormat="1" x14ac:dyDescent="0.25">
      <c r="B31" s="27"/>
      <c r="C31" s="32"/>
      <c r="D31" s="29"/>
      <c r="E31" s="29"/>
      <c r="F31" s="29"/>
      <c r="G31" s="29"/>
      <c r="S31" s="30"/>
      <c r="T31" s="30"/>
      <c r="U31" s="31"/>
    </row>
    <row r="32" spans="1:22" s="26" customFormat="1" ht="14.25" x14ac:dyDescent="0.2">
      <c r="B32" s="27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H33" s="26" t="s">
        <v>89</v>
      </c>
      <c r="I33" s="29"/>
      <c r="S33" s="30"/>
      <c r="T33" s="30"/>
      <c r="U33" s="31"/>
    </row>
    <row r="34" spans="2:21" s="26" customFormat="1" ht="14.25" x14ac:dyDescent="0.2">
      <c r="B34" s="27"/>
      <c r="C34" s="26" t="s">
        <v>88</v>
      </c>
      <c r="D34" s="29"/>
      <c r="E34" s="29"/>
      <c r="H34" s="26" t="s">
        <v>91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90</v>
      </c>
      <c r="D35" s="29"/>
      <c r="E35" s="29"/>
      <c r="S35" s="30"/>
      <c r="T35" s="30"/>
      <c r="U35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workbookViewId="0">
      <selection activeCell="C23" sqref="C23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74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0</v>
      </c>
      <c r="K5" s="12">
        <v>23283000000</v>
      </c>
      <c r="L5" s="12">
        <v>0</v>
      </c>
      <c r="M5" s="12">
        <v>7799589048</v>
      </c>
      <c r="N5" s="12">
        <v>15483410952</v>
      </c>
      <c r="O5" s="12">
        <v>5137939602</v>
      </c>
      <c r="P5" s="12">
        <v>5117739186.0699997</v>
      </c>
      <c r="Q5" s="12">
        <v>5112384483.0699997</v>
      </c>
      <c r="R5" s="12">
        <v>5112384483.0699997</v>
      </c>
      <c r="S5" s="3">
        <f>+O5/M5</f>
        <v>0.65874491212040076</v>
      </c>
      <c r="T5" s="3">
        <f>+P5/O5</f>
        <v>0.99606838197900627</v>
      </c>
      <c r="U5" s="3">
        <f>+Q5/P5</f>
        <v>0.99895369755954444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0</v>
      </c>
      <c r="K6" s="12">
        <v>760000000</v>
      </c>
      <c r="L6" s="12">
        <v>0</v>
      </c>
      <c r="M6" s="12">
        <v>322229434</v>
      </c>
      <c r="N6" s="12">
        <v>437770566</v>
      </c>
      <c r="O6" s="12">
        <v>106092686</v>
      </c>
      <c r="P6" s="12">
        <v>105787648.62</v>
      </c>
      <c r="Q6" s="12">
        <v>105587808.62</v>
      </c>
      <c r="R6" s="12">
        <v>105587808.62</v>
      </c>
      <c r="S6" s="3">
        <f t="shared" ref="S6:S28" si="0">+O6/M6</f>
        <v>0.32924579447326341</v>
      </c>
      <c r="T6" s="3">
        <f t="shared" ref="T6:V27" si="1">+P6/O6</f>
        <v>0.99712480292939332</v>
      </c>
      <c r="U6" s="3">
        <f t="shared" si="1"/>
        <v>0.99811093258422023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1845431758</v>
      </c>
      <c r="N7" s="12">
        <v>6398568242</v>
      </c>
      <c r="O7" s="12">
        <v>965967805</v>
      </c>
      <c r="P7" s="12">
        <v>949242871.35000002</v>
      </c>
      <c r="Q7" s="12">
        <v>947665487.35000002</v>
      </c>
      <c r="R7" s="12">
        <v>947665487.35000002</v>
      </c>
      <c r="S7" s="3">
        <f t="shared" si="0"/>
        <v>0.52343729363738412</v>
      </c>
      <c r="T7" s="3">
        <f t="shared" si="1"/>
        <v>0.9826858270395461</v>
      </c>
      <c r="U7" s="3">
        <f t="shared" si="1"/>
        <v>0.99833827142914788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0</v>
      </c>
      <c r="J9" s="12">
        <v>0</v>
      </c>
      <c r="K9" s="12">
        <v>730410000</v>
      </c>
      <c r="L9" s="12">
        <v>0</v>
      </c>
      <c r="M9" s="12">
        <v>695670000</v>
      </c>
      <c r="N9" s="12">
        <v>34740000</v>
      </c>
      <c r="O9" s="12">
        <v>625644000</v>
      </c>
      <c r="P9" s="12">
        <v>22070000</v>
      </c>
      <c r="Q9" s="12">
        <v>10070000</v>
      </c>
      <c r="R9" s="12">
        <v>10070000</v>
      </c>
      <c r="S9" s="3">
        <f t="shared" si="0"/>
        <v>0.89934020440726203</v>
      </c>
      <c r="T9" s="3">
        <f t="shared" si="1"/>
        <v>3.5275651968211953E-2</v>
      </c>
      <c r="U9" s="3">
        <f t="shared" si="1"/>
        <v>0.45627548708654281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0</v>
      </c>
      <c r="K10" s="12">
        <v>10744000000</v>
      </c>
      <c r="L10" s="12">
        <v>0</v>
      </c>
      <c r="M10" s="12">
        <v>3179778058</v>
      </c>
      <c r="N10" s="12">
        <v>7564221942</v>
      </c>
      <c r="O10" s="12">
        <v>2198583948</v>
      </c>
      <c r="P10" s="12">
        <v>2192824024.6599998</v>
      </c>
      <c r="Q10" s="12">
        <v>2046795701.6600001</v>
      </c>
      <c r="R10" s="12">
        <v>2046795701.6600001</v>
      </c>
      <c r="S10" s="3">
        <f t="shared" si="0"/>
        <v>0.69142685681114913</v>
      </c>
      <c r="T10" s="3">
        <f t="shared" si="1"/>
        <v>0.99738016674539998</v>
      </c>
      <c r="U10" s="3">
        <f t="shared" si="1"/>
        <v>0.93340627366455375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0</v>
      </c>
      <c r="J11" s="12">
        <v>0</v>
      </c>
      <c r="K11" s="12">
        <v>200000000</v>
      </c>
      <c r="L11" s="12">
        <v>0</v>
      </c>
      <c r="M11" s="12">
        <v>46577587</v>
      </c>
      <c r="N11" s="12">
        <v>153422413</v>
      </c>
      <c r="O11" s="12">
        <v>30773236</v>
      </c>
      <c r="P11" s="12">
        <v>30734436</v>
      </c>
      <c r="Q11" s="12">
        <v>29916493</v>
      </c>
      <c r="R11" s="12">
        <v>29916493</v>
      </c>
      <c r="S11" s="3">
        <f t="shared" si="0"/>
        <v>0.6606876393145914</v>
      </c>
      <c r="T11" s="3">
        <f t="shared" si="1"/>
        <v>0.99873916412300612</v>
      </c>
      <c r="U11" s="3">
        <f t="shared" si="1"/>
        <v>0.97338675744692371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5401340773.5</v>
      </c>
      <c r="N12" s="12">
        <v>3012439226.5</v>
      </c>
      <c r="O12" s="12">
        <v>1859938086.3299999</v>
      </c>
      <c r="P12" s="12">
        <v>368443073.99000001</v>
      </c>
      <c r="Q12" s="12">
        <v>279522262.99000001</v>
      </c>
      <c r="R12" s="12">
        <v>279522262.99000001</v>
      </c>
      <c r="S12" s="3">
        <f t="shared" si="0"/>
        <v>0.3443474804358222</v>
      </c>
      <c r="T12" s="3">
        <f t="shared" si="1"/>
        <v>0.19809426813610015</v>
      </c>
      <c r="U12" s="3">
        <f t="shared" si="1"/>
        <v>0.75865793856010055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0</v>
      </c>
      <c r="K13" s="12">
        <v>1700000000</v>
      </c>
      <c r="L13" s="12">
        <v>0</v>
      </c>
      <c r="M13" s="12">
        <v>0</v>
      </c>
      <c r="N13" s="12">
        <v>1700000000</v>
      </c>
      <c r="O13" s="12">
        <v>0</v>
      </c>
      <c r="P13" s="12">
        <v>0</v>
      </c>
      <c r="Q13" s="12">
        <v>0</v>
      </c>
      <c r="R13" s="12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8273449.5</v>
      </c>
      <c r="N14" s="12">
        <v>236726550.5</v>
      </c>
      <c r="O14" s="12">
        <v>8273449.5</v>
      </c>
      <c r="P14" s="12">
        <v>7239268.5</v>
      </c>
      <c r="Q14" s="12">
        <v>6205087.5</v>
      </c>
      <c r="R14" s="12">
        <v>3102544.5</v>
      </c>
      <c r="S14" s="3">
        <f t="shared" si="0"/>
        <v>1</v>
      </c>
      <c r="T14" s="3">
        <f t="shared" si="1"/>
        <v>0.8750000226628567</v>
      </c>
      <c r="U14" s="3">
        <f t="shared" si="1"/>
        <v>0.85714288674332217</v>
      </c>
      <c r="V14" s="3">
        <f t="shared" si="1"/>
        <v>0.50000012086856149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285334700</v>
      </c>
      <c r="N15" s="12">
        <v>1100438172</v>
      </c>
      <c r="O15" s="12">
        <v>285334700</v>
      </c>
      <c r="P15" s="12">
        <v>283939859</v>
      </c>
      <c r="Q15" s="12">
        <v>283184700</v>
      </c>
      <c r="R15" s="12">
        <v>283184700</v>
      </c>
      <c r="S15" s="3">
        <f t="shared" si="0"/>
        <v>1</v>
      </c>
      <c r="T15" s="3">
        <f t="shared" si="1"/>
        <v>0.99511156196564943</v>
      </c>
      <c r="U15" s="3">
        <f t="shared" si="1"/>
        <v>0.9973404262344161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6667342</v>
      </c>
      <c r="N16" s="12">
        <v>808332658</v>
      </c>
      <c r="O16" s="12">
        <v>6667342</v>
      </c>
      <c r="P16" s="12">
        <v>6667342</v>
      </c>
      <c r="Q16" s="12">
        <v>6667342</v>
      </c>
      <c r="R16" s="12">
        <v>6667342</v>
      </c>
      <c r="S16" s="3">
        <f t="shared" si="0"/>
        <v>1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30000000</v>
      </c>
      <c r="N17" s="12">
        <v>22019206</v>
      </c>
      <c r="O17" s="12">
        <v>8774970</v>
      </c>
      <c r="P17" s="12">
        <v>8774970</v>
      </c>
      <c r="Q17" s="12">
        <v>1667086</v>
      </c>
      <c r="R17" s="12">
        <v>1667086</v>
      </c>
      <c r="S17" s="3">
        <f t="shared" si="0"/>
        <v>0.29249900000000001</v>
      </c>
      <c r="T17" s="3">
        <f t="shared" si="1"/>
        <v>1</v>
      </c>
      <c r="U17" s="3">
        <f t="shared" si="1"/>
        <v>0.18998196005228507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0</v>
      </c>
      <c r="N18" s="12">
        <v>374621603</v>
      </c>
      <c r="O18" s="12">
        <v>0</v>
      </c>
      <c r="P18" s="12">
        <v>0</v>
      </c>
      <c r="Q18" s="12">
        <v>0</v>
      </c>
      <c r="R18" s="12">
        <v>0</v>
      </c>
      <c r="S18" s="3" t="e">
        <f t="shared" si="0"/>
        <v>#DIV/0!</v>
      </c>
      <c r="T18" s="3" t="e">
        <f t="shared" si="1"/>
        <v>#DIV/0!</v>
      </c>
      <c r="U18" s="3" t="e">
        <f t="shared" si="1"/>
        <v>#DIV/0!</v>
      </c>
      <c r="V18" s="3" t="e">
        <f t="shared" si="1"/>
        <v>#DIV/0!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46416176</v>
      </c>
      <c r="N19" s="12">
        <v>510583824</v>
      </c>
      <c r="O19" s="12">
        <v>46416176</v>
      </c>
      <c r="P19" s="12">
        <v>46067795</v>
      </c>
      <c r="Q19" s="12">
        <v>46016176</v>
      </c>
      <c r="R19" s="12">
        <v>46016176</v>
      </c>
      <c r="S19" s="3">
        <f t="shared" si="0"/>
        <v>1</v>
      </c>
      <c r="T19" s="3">
        <f t="shared" si="1"/>
        <v>0.99249440539866962</v>
      </c>
      <c r="U19" s="3">
        <f t="shared" si="1"/>
        <v>0.99887949922500086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21542592</v>
      </c>
      <c r="N20" s="12">
        <v>2198457408</v>
      </c>
      <c r="O20" s="12">
        <v>21542592</v>
      </c>
      <c r="P20" s="12">
        <v>0</v>
      </c>
      <c r="Q20" s="12">
        <v>0</v>
      </c>
      <c r="R20" s="12">
        <v>0</v>
      </c>
      <c r="S20" s="3">
        <f t="shared" si="0"/>
        <v>1</v>
      </c>
      <c r="T20" s="3">
        <f t="shared" si="1"/>
        <v>0</v>
      </c>
      <c r="U20" s="3" t="e">
        <f t="shared" si="1"/>
        <v>#DIV/0!</v>
      </c>
      <c r="V20" s="3" t="e">
        <f t="shared" si="1"/>
        <v>#DIV/0!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0</v>
      </c>
      <c r="J21" s="12">
        <v>0</v>
      </c>
      <c r="K21" s="12">
        <v>723298494975</v>
      </c>
      <c r="L21" s="12">
        <v>12353582919</v>
      </c>
      <c r="M21" s="12">
        <v>525492226707.71002</v>
      </c>
      <c r="N21" s="12">
        <v>185452685348.29001</v>
      </c>
      <c r="O21" s="12">
        <v>379441524739.02002</v>
      </c>
      <c r="P21" s="12">
        <v>117906381700.60001</v>
      </c>
      <c r="Q21" s="12">
        <v>89878786877.339996</v>
      </c>
      <c r="R21" s="12">
        <v>89878786877.339996</v>
      </c>
      <c r="S21" s="3">
        <f t="shared" si="0"/>
        <v>0.72206876801257325</v>
      </c>
      <c r="T21" s="3">
        <f t="shared" si="1"/>
        <v>0.31073663269115326</v>
      </c>
      <c r="U21" s="3">
        <f t="shared" si="1"/>
        <v>0.76228941623846491</v>
      </c>
      <c r="V21" s="3">
        <f t="shared" si="1"/>
        <v>1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0</v>
      </c>
      <c r="N22" s="12">
        <v>112000000</v>
      </c>
      <c r="O22" s="12">
        <v>0</v>
      </c>
      <c r="P22" s="12">
        <v>0</v>
      </c>
      <c r="Q22" s="12">
        <v>0</v>
      </c>
      <c r="R22" s="12">
        <v>0</v>
      </c>
      <c r="S22" s="3" t="e">
        <f t="shared" si="0"/>
        <v>#DIV/0!</v>
      </c>
      <c r="T22" s="3" t="e">
        <f t="shared" si="1"/>
        <v>#DIV/0!</v>
      </c>
      <c r="U22" s="3" t="e">
        <f t="shared" si="1"/>
        <v>#DIV/0!</v>
      </c>
      <c r="V22" s="3" t="e">
        <f t="shared" si="1"/>
        <v>#DIV/0!</v>
      </c>
    </row>
    <row r="23" spans="1:22" ht="22.5" x14ac:dyDescent="0.25">
      <c r="A23" s="9" t="s">
        <v>24</v>
      </c>
      <c r="B23" s="10" t="s">
        <v>25</v>
      </c>
      <c r="C23" s="11" t="s">
        <v>66</v>
      </c>
      <c r="D23" s="9" t="s">
        <v>27</v>
      </c>
      <c r="E23" s="9" t="s">
        <v>28</v>
      </c>
      <c r="F23" s="9" t="s">
        <v>29</v>
      </c>
      <c r="G23" s="10" t="s">
        <v>62</v>
      </c>
      <c r="H23" s="12">
        <v>4535000000</v>
      </c>
      <c r="I23" s="12">
        <v>0</v>
      </c>
      <c r="J23" s="12">
        <v>0</v>
      </c>
      <c r="K23" s="12">
        <v>4535000000</v>
      </c>
      <c r="L23" s="12">
        <v>0</v>
      </c>
      <c r="M23" s="12">
        <v>4826178</v>
      </c>
      <c r="N23" s="12">
        <v>4530173822</v>
      </c>
      <c r="O23" s="12">
        <v>4826178</v>
      </c>
      <c r="P23" s="12">
        <v>4826178</v>
      </c>
      <c r="Q23" s="12">
        <v>4826178</v>
      </c>
      <c r="R23" s="12">
        <v>4826178</v>
      </c>
      <c r="S23" s="3">
        <f t="shared" si="0"/>
        <v>1</v>
      </c>
      <c r="T23" s="3">
        <f t="shared" si="1"/>
        <v>1</v>
      </c>
      <c r="U23" s="3">
        <f t="shared" si="1"/>
        <v>1</v>
      </c>
      <c r="V23" s="3">
        <f t="shared" si="1"/>
        <v>1</v>
      </c>
    </row>
    <row r="24" spans="1:22" ht="22.5" x14ac:dyDescent="0.25">
      <c r="A24" s="9" t="s">
        <v>24</v>
      </c>
      <c r="B24" s="10" t="s">
        <v>25</v>
      </c>
      <c r="C24" s="11" t="s">
        <v>67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338000000</v>
      </c>
      <c r="I24" s="12">
        <v>0</v>
      </c>
      <c r="J24" s="12">
        <v>0</v>
      </c>
      <c r="K24" s="12">
        <v>338000000</v>
      </c>
      <c r="L24" s="12">
        <v>300000000</v>
      </c>
      <c r="M24" s="12">
        <v>0</v>
      </c>
      <c r="N24" s="12">
        <v>38000000</v>
      </c>
      <c r="O24" s="12">
        <v>0</v>
      </c>
      <c r="P24" s="12">
        <v>0</v>
      </c>
      <c r="Q24" s="12">
        <v>0</v>
      </c>
      <c r="R24" s="12">
        <v>0</v>
      </c>
      <c r="S24" s="3" t="e">
        <f t="shared" si="0"/>
        <v>#DIV/0!</v>
      </c>
      <c r="T24" s="3" t="e">
        <f t="shared" si="1"/>
        <v>#DIV/0!</v>
      </c>
      <c r="U24" s="3" t="e">
        <f t="shared" si="1"/>
        <v>#DIV/0!</v>
      </c>
      <c r="V24" s="3" t="e">
        <f t="shared" si="1"/>
        <v>#DIV/0!</v>
      </c>
    </row>
    <row r="25" spans="1:22" ht="56.25" x14ac:dyDescent="0.25">
      <c r="A25" s="9" t="s">
        <v>24</v>
      </c>
      <c r="B25" s="10" t="s">
        <v>25</v>
      </c>
      <c r="C25" s="11" t="s">
        <v>68</v>
      </c>
      <c r="D25" s="9" t="s">
        <v>27</v>
      </c>
      <c r="E25" s="9" t="s">
        <v>63</v>
      </c>
      <c r="F25" s="9" t="s">
        <v>29</v>
      </c>
      <c r="G25" s="10" t="s">
        <v>69</v>
      </c>
      <c r="H25" s="12">
        <v>3500000000</v>
      </c>
      <c r="I25" s="12">
        <v>0</v>
      </c>
      <c r="J25" s="12">
        <v>0</v>
      </c>
      <c r="K25" s="12">
        <v>3500000000</v>
      </c>
      <c r="L25" s="12">
        <v>0</v>
      </c>
      <c r="M25" s="12">
        <v>3499769059.4499998</v>
      </c>
      <c r="N25" s="12">
        <v>230940.55</v>
      </c>
      <c r="O25" s="12">
        <v>3199999704.4499998</v>
      </c>
      <c r="P25" s="12">
        <v>0</v>
      </c>
      <c r="Q25" s="12">
        <v>0</v>
      </c>
      <c r="R25" s="12">
        <v>0</v>
      </c>
      <c r="S25" s="3">
        <f t="shared" si="0"/>
        <v>0.91434596114547351</v>
      </c>
      <c r="T25" s="3">
        <f t="shared" si="1"/>
        <v>0</v>
      </c>
      <c r="U25" s="3" t="e">
        <f t="shared" si="1"/>
        <v>#DIV/0!</v>
      </c>
      <c r="V25" s="3" t="e">
        <f t="shared" si="1"/>
        <v>#DIV/0!</v>
      </c>
    </row>
    <row r="26" spans="1:22" s="17" customFormat="1" ht="67.5" x14ac:dyDescent="0.25">
      <c r="A26" s="13" t="s">
        <v>24</v>
      </c>
      <c r="B26" s="14" t="s">
        <v>25</v>
      </c>
      <c r="C26" s="15" t="s">
        <v>70</v>
      </c>
      <c r="D26" s="13" t="s">
        <v>27</v>
      </c>
      <c r="E26" s="13" t="s">
        <v>63</v>
      </c>
      <c r="F26" s="13" t="s">
        <v>29</v>
      </c>
      <c r="G26" s="14" t="s">
        <v>71</v>
      </c>
      <c r="H26" s="16">
        <v>5170000000</v>
      </c>
      <c r="I26" s="16">
        <v>0</v>
      </c>
      <c r="J26" s="16">
        <v>0</v>
      </c>
      <c r="K26" s="16">
        <v>5170000000</v>
      </c>
      <c r="L26" s="16">
        <v>5170000000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4" t="e">
        <f t="shared" si="0"/>
        <v>#DIV/0!</v>
      </c>
      <c r="T26" s="4" t="e">
        <f t="shared" si="1"/>
        <v>#DIV/0!</v>
      </c>
      <c r="U26" s="4" t="e">
        <f t="shared" si="1"/>
        <v>#DIV/0!</v>
      </c>
      <c r="V26" s="4" t="e">
        <f t="shared" si="1"/>
        <v>#DIV/0!</v>
      </c>
    </row>
    <row r="27" spans="1:22" s="17" customFormat="1" x14ac:dyDescent="0.25">
      <c r="A27" s="13" t="s">
        <v>1</v>
      </c>
      <c r="B27" s="14" t="s">
        <v>1</v>
      </c>
      <c r="C27" s="15" t="s">
        <v>1</v>
      </c>
      <c r="D27" s="13" t="s">
        <v>1</v>
      </c>
      <c r="E27" s="13" t="s">
        <v>1</v>
      </c>
      <c r="F27" s="13" t="s">
        <v>1</v>
      </c>
      <c r="G27" s="14" t="s">
        <v>1</v>
      </c>
      <c r="H27" s="16">
        <v>801998079450</v>
      </c>
      <c r="I27" s="16">
        <v>0</v>
      </c>
      <c r="J27" s="16">
        <v>0</v>
      </c>
      <c r="K27" s="16">
        <v>801998079450</v>
      </c>
      <c r="L27" s="16">
        <v>23143563713</v>
      </c>
      <c r="M27" s="16">
        <v>548685672863.15997</v>
      </c>
      <c r="N27" s="16">
        <v>230168842873.84</v>
      </c>
      <c r="O27" s="16">
        <v>393948299214.29999</v>
      </c>
      <c r="P27" s="16">
        <v>127050738353.78999</v>
      </c>
      <c r="Q27" s="16">
        <v>98759295683.529999</v>
      </c>
      <c r="R27" s="16">
        <v>98756193140.529999</v>
      </c>
      <c r="S27" s="4">
        <f t="shared" si="0"/>
        <v>0.71798539436722109</v>
      </c>
      <c r="T27" s="4">
        <f t="shared" si="1"/>
        <v>0.32250612226828512</v>
      </c>
      <c r="U27" s="4">
        <f t="shared" si="1"/>
        <v>0.77732169811183116</v>
      </c>
      <c r="V27" s="4">
        <f t="shared" si="1"/>
        <v>0.99996858480026085</v>
      </c>
    </row>
    <row r="28" spans="1:22" s="17" customFormat="1" x14ac:dyDescent="0.25">
      <c r="A28" s="13"/>
      <c r="B28" s="14"/>
      <c r="C28" s="15"/>
      <c r="D28" s="13"/>
      <c r="E28" s="13"/>
      <c r="F28" s="13"/>
      <c r="G28" s="1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" t="e">
        <f t="shared" si="0"/>
        <v>#DIV/0!</v>
      </c>
      <c r="T28" s="4" t="e">
        <f t="shared" ref="T28:V28" si="2">+P28/O28</f>
        <v>#DIV/0!</v>
      </c>
      <c r="U28" s="4" t="e">
        <f t="shared" si="2"/>
        <v>#DIV/0!</v>
      </c>
      <c r="V28" s="4" t="e">
        <f t="shared" si="2"/>
        <v>#DIV/0!</v>
      </c>
    </row>
    <row r="30" spans="1:22" s="26" customFormat="1" ht="18" x14ac:dyDescent="0.25">
      <c r="B30" s="27"/>
      <c r="C30" s="28" t="s">
        <v>87</v>
      </c>
      <c r="D30" s="29"/>
      <c r="E30" s="29"/>
      <c r="F30" s="29"/>
      <c r="G30" s="29"/>
      <c r="S30" s="30"/>
      <c r="T30" s="30"/>
      <c r="U30" s="31"/>
    </row>
    <row r="31" spans="1:22" s="26" customFormat="1" x14ac:dyDescent="0.25">
      <c r="B31" s="27"/>
      <c r="C31" s="32"/>
      <c r="D31" s="29"/>
      <c r="E31" s="29"/>
      <c r="F31" s="29"/>
      <c r="G31" s="29"/>
      <c r="S31" s="30"/>
      <c r="T31" s="30"/>
      <c r="U31" s="31"/>
    </row>
    <row r="32" spans="1:22" s="26" customFormat="1" ht="14.25" x14ac:dyDescent="0.2">
      <c r="B32" s="27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H33" s="26" t="s">
        <v>89</v>
      </c>
      <c r="I33" s="29"/>
      <c r="S33" s="30"/>
      <c r="T33" s="30"/>
      <c r="U33" s="31"/>
    </row>
    <row r="34" spans="2:21" s="26" customFormat="1" ht="14.25" x14ac:dyDescent="0.2">
      <c r="B34" s="27"/>
      <c r="C34" s="26" t="s">
        <v>88</v>
      </c>
      <c r="D34" s="29"/>
      <c r="E34" s="29"/>
      <c r="H34" s="26" t="s">
        <v>91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90</v>
      </c>
      <c r="D35" s="29"/>
      <c r="E35" s="29"/>
      <c r="S35" s="30"/>
      <c r="T35" s="30"/>
      <c r="U35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showGridLines="0" workbookViewId="0">
      <selection activeCell="G7" sqref="G7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75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0</v>
      </c>
      <c r="K5" s="12">
        <v>23283000000</v>
      </c>
      <c r="L5" s="12">
        <v>0</v>
      </c>
      <c r="M5" s="12">
        <v>9641728794</v>
      </c>
      <c r="N5" s="12">
        <v>13641271206</v>
      </c>
      <c r="O5" s="12">
        <v>7267640344</v>
      </c>
      <c r="P5" s="12">
        <v>7254807449.3299999</v>
      </c>
      <c r="Q5" s="12">
        <v>5850791209.3299999</v>
      </c>
      <c r="R5" s="12">
        <v>5850791209.3299999</v>
      </c>
      <c r="S5" s="3">
        <f>+O5/M5</f>
        <v>0.75376942240095124</v>
      </c>
      <c r="T5" s="3">
        <f>+P5/O5</f>
        <v>0.99823424191861743</v>
      </c>
      <c r="U5" s="3">
        <f>+Q5/P5</f>
        <v>0.80647091603655663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0</v>
      </c>
      <c r="K6" s="12">
        <v>760000000</v>
      </c>
      <c r="L6" s="12">
        <v>0</v>
      </c>
      <c r="M6" s="12">
        <v>347083501</v>
      </c>
      <c r="N6" s="12">
        <v>412916499</v>
      </c>
      <c r="O6" s="12">
        <v>133110041</v>
      </c>
      <c r="P6" s="12">
        <v>132896130.93000001</v>
      </c>
      <c r="Q6" s="12">
        <v>113790283.93000001</v>
      </c>
      <c r="R6" s="12">
        <v>113790283.93000001</v>
      </c>
      <c r="S6" s="3">
        <f t="shared" ref="S6:S28" si="0">+O6/M6</f>
        <v>0.38351013694540326</v>
      </c>
      <c r="T6" s="3">
        <f t="shared" ref="T6:V27" si="1">+P6/O6</f>
        <v>0.99839298321604464</v>
      </c>
      <c r="U6" s="3">
        <f t="shared" si="1"/>
        <v>0.85623473861655486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2149358593</v>
      </c>
      <c r="N7" s="12">
        <v>6094641407</v>
      </c>
      <c r="O7" s="12">
        <v>1324833996</v>
      </c>
      <c r="P7" s="12">
        <v>1319688092.3299999</v>
      </c>
      <c r="Q7" s="12">
        <v>1094088822.3299999</v>
      </c>
      <c r="R7" s="12">
        <v>1094088822.3299999</v>
      </c>
      <c r="S7" s="3">
        <f t="shared" si="0"/>
        <v>0.61638574424700476</v>
      </c>
      <c r="T7" s="3">
        <f t="shared" si="1"/>
        <v>0.99611581248251724</v>
      </c>
      <c r="U7" s="3">
        <f t="shared" si="1"/>
        <v>0.82905106796736416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0</v>
      </c>
      <c r="J9" s="12">
        <v>0</v>
      </c>
      <c r="K9" s="12">
        <v>730410000</v>
      </c>
      <c r="L9" s="12">
        <v>0</v>
      </c>
      <c r="M9" s="12">
        <v>695670000</v>
      </c>
      <c r="N9" s="12">
        <v>34740000</v>
      </c>
      <c r="O9" s="12">
        <v>625644000</v>
      </c>
      <c r="P9" s="12">
        <v>74126000</v>
      </c>
      <c r="Q9" s="12">
        <v>42108000</v>
      </c>
      <c r="R9" s="12">
        <v>42108000</v>
      </c>
      <c r="S9" s="3">
        <f t="shared" si="0"/>
        <v>0.89934020440726203</v>
      </c>
      <c r="T9" s="3">
        <f t="shared" si="1"/>
        <v>0.11847951870392748</v>
      </c>
      <c r="U9" s="3">
        <f t="shared" si="1"/>
        <v>0.56805979008714891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0</v>
      </c>
      <c r="K10" s="12">
        <v>10744000000</v>
      </c>
      <c r="L10" s="12">
        <v>0</v>
      </c>
      <c r="M10" s="12">
        <v>3965231320</v>
      </c>
      <c r="N10" s="12">
        <v>6778768680</v>
      </c>
      <c r="O10" s="12">
        <v>3069669678</v>
      </c>
      <c r="P10" s="12">
        <v>3064789259.8899999</v>
      </c>
      <c r="Q10" s="12">
        <v>2300727228.8899999</v>
      </c>
      <c r="R10" s="12">
        <v>2300727228.8899999</v>
      </c>
      <c r="S10" s="3">
        <f t="shared" si="0"/>
        <v>0.77414643189088905</v>
      </c>
      <c r="T10" s="3">
        <f t="shared" si="1"/>
        <v>0.99841011619426756</v>
      </c>
      <c r="U10" s="3">
        <f t="shared" si="1"/>
        <v>0.75069671477920041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0</v>
      </c>
      <c r="J11" s="12">
        <v>0</v>
      </c>
      <c r="K11" s="12">
        <v>200000000</v>
      </c>
      <c r="L11" s="12">
        <v>0</v>
      </c>
      <c r="M11" s="12">
        <v>144786557</v>
      </c>
      <c r="N11" s="12">
        <v>55213443</v>
      </c>
      <c r="O11" s="12">
        <v>128338134</v>
      </c>
      <c r="P11" s="12">
        <v>128299334</v>
      </c>
      <c r="Q11" s="12">
        <v>121833890</v>
      </c>
      <c r="R11" s="12">
        <v>121833890</v>
      </c>
      <c r="S11" s="3">
        <f t="shared" si="0"/>
        <v>0.88639537163660853</v>
      </c>
      <c r="T11" s="3">
        <f t="shared" si="1"/>
        <v>0.99969767364702378</v>
      </c>
      <c r="U11" s="3">
        <f t="shared" si="1"/>
        <v>0.94960656615723349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5752140815.5</v>
      </c>
      <c r="N12" s="12">
        <v>2661639184.5</v>
      </c>
      <c r="O12" s="12">
        <v>3125680994.3299999</v>
      </c>
      <c r="P12" s="12">
        <v>508747285.32999998</v>
      </c>
      <c r="Q12" s="12">
        <v>433202547.32999998</v>
      </c>
      <c r="R12" s="12">
        <v>433202547.32999998</v>
      </c>
      <c r="S12" s="3">
        <f t="shared" si="0"/>
        <v>0.5433943803857143</v>
      </c>
      <c r="T12" s="3">
        <f t="shared" si="1"/>
        <v>0.16276366214366403</v>
      </c>
      <c r="U12" s="3">
        <f t="shared" si="1"/>
        <v>0.85150832215055905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0</v>
      </c>
      <c r="K13" s="12">
        <v>1700000000</v>
      </c>
      <c r="L13" s="12">
        <v>0</v>
      </c>
      <c r="M13" s="12">
        <v>0</v>
      </c>
      <c r="N13" s="12">
        <v>1700000000</v>
      </c>
      <c r="O13" s="12">
        <v>0</v>
      </c>
      <c r="P13" s="12">
        <v>0</v>
      </c>
      <c r="Q13" s="12">
        <v>0</v>
      </c>
      <c r="R13" s="12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9273449.5</v>
      </c>
      <c r="N14" s="12">
        <v>235726550.5</v>
      </c>
      <c r="O14" s="12">
        <v>9273449.5</v>
      </c>
      <c r="P14" s="12">
        <v>9273449.5</v>
      </c>
      <c r="Q14" s="12">
        <v>9273449.5</v>
      </c>
      <c r="R14" s="12">
        <v>9273449.5</v>
      </c>
      <c r="S14" s="3">
        <f t="shared" si="0"/>
        <v>1</v>
      </c>
      <c r="T14" s="3">
        <f t="shared" si="1"/>
        <v>1</v>
      </c>
      <c r="U14" s="3">
        <f t="shared" si="1"/>
        <v>1</v>
      </c>
      <c r="V14" s="3">
        <f t="shared" si="1"/>
        <v>1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404148884</v>
      </c>
      <c r="N15" s="12">
        <v>981623988</v>
      </c>
      <c r="O15" s="12">
        <v>404148884</v>
      </c>
      <c r="P15" s="12">
        <v>403131623</v>
      </c>
      <c r="Q15" s="12">
        <v>402754043</v>
      </c>
      <c r="R15" s="12">
        <v>402754043</v>
      </c>
      <c r="S15" s="3">
        <f t="shared" si="0"/>
        <v>1</v>
      </c>
      <c r="T15" s="3">
        <f t="shared" si="1"/>
        <v>0.99748295482117422</v>
      </c>
      <c r="U15" s="3">
        <f t="shared" si="1"/>
        <v>0.99906338282968188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44436342</v>
      </c>
      <c r="N16" s="12">
        <v>770563658</v>
      </c>
      <c r="O16" s="12">
        <v>44436342</v>
      </c>
      <c r="P16" s="12">
        <v>44436342</v>
      </c>
      <c r="Q16" s="12">
        <v>6667342</v>
      </c>
      <c r="R16" s="12">
        <v>6667342</v>
      </c>
      <c r="S16" s="3">
        <f t="shared" si="0"/>
        <v>1</v>
      </c>
      <c r="T16" s="3">
        <f t="shared" si="1"/>
        <v>1</v>
      </c>
      <c r="U16" s="3">
        <f t="shared" si="1"/>
        <v>0.15004254850680554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30000000</v>
      </c>
      <c r="N17" s="12">
        <v>22019206</v>
      </c>
      <c r="O17" s="12">
        <v>13710958</v>
      </c>
      <c r="P17" s="12">
        <v>13710958</v>
      </c>
      <c r="Q17" s="12">
        <v>13697708</v>
      </c>
      <c r="R17" s="12">
        <v>13697708</v>
      </c>
      <c r="S17" s="3">
        <f t="shared" si="0"/>
        <v>0.45703193333333331</v>
      </c>
      <c r="T17" s="3">
        <f t="shared" si="1"/>
        <v>1</v>
      </c>
      <c r="U17" s="3">
        <f t="shared" si="1"/>
        <v>0.99903361967850823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0</v>
      </c>
      <c r="N18" s="12">
        <v>374621603</v>
      </c>
      <c r="O18" s="12">
        <v>0</v>
      </c>
      <c r="P18" s="12">
        <v>0</v>
      </c>
      <c r="Q18" s="12">
        <v>0</v>
      </c>
      <c r="R18" s="12">
        <v>0</v>
      </c>
      <c r="S18" s="3" t="e">
        <f t="shared" si="0"/>
        <v>#DIV/0!</v>
      </c>
      <c r="T18" s="3" t="e">
        <f t="shared" si="1"/>
        <v>#DIV/0!</v>
      </c>
      <c r="U18" s="3" t="e">
        <f t="shared" si="1"/>
        <v>#DIV/0!</v>
      </c>
      <c r="V18" s="3" t="e">
        <f t="shared" si="1"/>
        <v>#DIV/0!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127022531</v>
      </c>
      <c r="N19" s="12">
        <v>429977469</v>
      </c>
      <c r="O19" s="12">
        <v>127022531</v>
      </c>
      <c r="P19" s="12">
        <v>126694150</v>
      </c>
      <c r="Q19" s="12">
        <v>56567795</v>
      </c>
      <c r="R19" s="12">
        <v>56567795</v>
      </c>
      <c r="S19" s="3">
        <f t="shared" si="0"/>
        <v>1</v>
      </c>
      <c r="T19" s="3">
        <f t="shared" si="1"/>
        <v>0.99741478147683893</v>
      </c>
      <c r="U19" s="3">
        <f t="shared" si="1"/>
        <v>0.44649097847059238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21542592</v>
      </c>
      <c r="N20" s="12">
        <v>2198457408</v>
      </c>
      <c r="O20" s="12">
        <v>21542592</v>
      </c>
      <c r="P20" s="12">
        <v>0</v>
      </c>
      <c r="Q20" s="12">
        <v>0</v>
      </c>
      <c r="R20" s="12">
        <v>0</v>
      </c>
      <c r="S20" s="3">
        <f t="shared" si="0"/>
        <v>1</v>
      </c>
      <c r="T20" s="3">
        <f t="shared" si="1"/>
        <v>0</v>
      </c>
      <c r="U20" s="3" t="e">
        <f t="shared" si="1"/>
        <v>#DIV/0!</v>
      </c>
      <c r="V20" s="3" t="e">
        <f t="shared" si="1"/>
        <v>#DIV/0!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0</v>
      </c>
      <c r="J21" s="12">
        <v>0</v>
      </c>
      <c r="K21" s="12">
        <v>723298494975</v>
      </c>
      <c r="L21" s="12">
        <v>12353582919</v>
      </c>
      <c r="M21" s="12">
        <v>574611117392.05005</v>
      </c>
      <c r="N21" s="12">
        <v>136333794663.95</v>
      </c>
      <c r="O21" s="12">
        <v>426600544344.13</v>
      </c>
      <c r="P21" s="12">
        <v>170362602993.01001</v>
      </c>
      <c r="Q21" s="12">
        <v>148001633078</v>
      </c>
      <c r="R21" s="12">
        <v>147999999078</v>
      </c>
      <c r="S21" s="3">
        <f t="shared" si="0"/>
        <v>0.74241609922257346</v>
      </c>
      <c r="T21" s="3">
        <f t="shared" si="1"/>
        <v>0.39934923959117585</v>
      </c>
      <c r="U21" s="3">
        <f t="shared" si="1"/>
        <v>0.86874484468913937</v>
      </c>
      <c r="V21" s="3">
        <f t="shared" si="1"/>
        <v>0.99998895958128287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0</v>
      </c>
      <c r="N22" s="12">
        <v>112000000</v>
      </c>
      <c r="O22" s="12">
        <v>0</v>
      </c>
      <c r="P22" s="12">
        <v>0</v>
      </c>
      <c r="Q22" s="12">
        <v>0</v>
      </c>
      <c r="R22" s="12">
        <v>0</v>
      </c>
      <c r="S22" s="3" t="e">
        <f t="shared" si="0"/>
        <v>#DIV/0!</v>
      </c>
      <c r="T22" s="3" t="e">
        <f t="shared" si="1"/>
        <v>#DIV/0!</v>
      </c>
      <c r="U22" s="3" t="e">
        <f t="shared" si="1"/>
        <v>#DIV/0!</v>
      </c>
      <c r="V22" s="3" t="e">
        <f t="shared" si="1"/>
        <v>#DIV/0!</v>
      </c>
    </row>
    <row r="23" spans="1:22" ht="22.5" x14ac:dyDescent="0.25">
      <c r="A23" s="9" t="s">
        <v>24</v>
      </c>
      <c r="B23" s="10" t="s">
        <v>25</v>
      </c>
      <c r="C23" s="11" t="s">
        <v>66</v>
      </c>
      <c r="D23" s="9" t="s">
        <v>27</v>
      </c>
      <c r="E23" s="9" t="s">
        <v>28</v>
      </c>
      <c r="F23" s="9" t="s">
        <v>29</v>
      </c>
      <c r="G23" s="10" t="s">
        <v>62</v>
      </c>
      <c r="H23" s="12">
        <v>4535000000</v>
      </c>
      <c r="I23" s="12">
        <v>0</v>
      </c>
      <c r="J23" s="12">
        <v>0</v>
      </c>
      <c r="K23" s="12">
        <v>4535000000</v>
      </c>
      <c r="L23" s="12">
        <v>0</v>
      </c>
      <c r="M23" s="12">
        <v>8230621</v>
      </c>
      <c r="N23" s="12">
        <v>4526769379</v>
      </c>
      <c r="O23" s="12">
        <v>8230621</v>
      </c>
      <c r="P23" s="12">
        <v>8230621</v>
      </c>
      <c r="Q23" s="12">
        <v>8230621</v>
      </c>
      <c r="R23" s="12">
        <v>8230621</v>
      </c>
      <c r="S23" s="3">
        <f t="shared" si="0"/>
        <v>1</v>
      </c>
      <c r="T23" s="3">
        <f t="shared" si="1"/>
        <v>1</v>
      </c>
      <c r="U23" s="3">
        <f t="shared" si="1"/>
        <v>1</v>
      </c>
      <c r="V23" s="3">
        <f t="shared" si="1"/>
        <v>1</v>
      </c>
    </row>
    <row r="24" spans="1:22" ht="22.5" x14ac:dyDescent="0.25">
      <c r="A24" s="9" t="s">
        <v>24</v>
      </c>
      <c r="B24" s="10" t="s">
        <v>25</v>
      </c>
      <c r="C24" s="11" t="s">
        <v>67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338000000</v>
      </c>
      <c r="I24" s="12">
        <v>0</v>
      </c>
      <c r="J24" s="12">
        <v>0</v>
      </c>
      <c r="K24" s="12">
        <v>338000000</v>
      </c>
      <c r="L24" s="12">
        <v>300000000</v>
      </c>
      <c r="M24" s="12">
        <v>0</v>
      </c>
      <c r="N24" s="12">
        <v>38000000</v>
      </c>
      <c r="O24" s="12">
        <v>0</v>
      </c>
      <c r="P24" s="12">
        <v>0</v>
      </c>
      <c r="Q24" s="12">
        <v>0</v>
      </c>
      <c r="R24" s="12">
        <v>0</v>
      </c>
      <c r="S24" s="3" t="e">
        <f t="shared" si="0"/>
        <v>#DIV/0!</v>
      </c>
      <c r="T24" s="3" t="e">
        <f t="shared" si="1"/>
        <v>#DIV/0!</v>
      </c>
      <c r="U24" s="3" t="e">
        <f t="shared" si="1"/>
        <v>#DIV/0!</v>
      </c>
      <c r="V24" s="3" t="e">
        <f t="shared" si="1"/>
        <v>#DIV/0!</v>
      </c>
    </row>
    <row r="25" spans="1:22" ht="56.25" x14ac:dyDescent="0.25">
      <c r="A25" s="9" t="s">
        <v>24</v>
      </c>
      <c r="B25" s="10" t="s">
        <v>25</v>
      </c>
      <c r="C25" s="11" t="s">
        <v>68</v>
      </c>
      <c r="D25" s="9" t="s">
        <v>27</v>
      </c>
      <c r="E25" s="9" t="s">
        <v>63</v>
      </c>
      <c r="F25" s="9" t="s">
        <v>29</v>
      </c>
      <c r="G25" s="10" t="s">
        <v>69</v>
      </c>
      <c r="H25" s="12">
        <v>3500000000</v>
      </c>
      <c r="I25" s="12">
        <v>0</v>
      </c>
      <c r="J25" s="12">
        <v>0</v>
      </c>
      <c r="K25" s="12">
        <v>3500000000</v>
      </c>
      <c r="L25" s="12">
        <v>0</v>
      </c>
      <c r="M25" s="12">
        <v>3499769059.4499998</v>
      </c>
      <c r="N25" s="12">
        <v>230940.55</v>
      </c>
      <c r="O25" s="12">
        <v>3365369270.4499998</v>
      </c>
      <c r="P25" s="12">
        <v>0</v>
      </c>
      <c r="Q25" s="12">
        <v>0</v>
      </c>
      <c r="R25" s="12">
        <v>0</v>
      </c>
      <c r="S25" s="3">
        <f t="shared" si="0"/>
        <v>0.96159752637474849</v>
      </c>
      <c r="T25" s="3">
        <f t="shared" si="1"/>
        <v>0</v>
      </c>
      <c r="U25" s="3" t="e">
        <f t="shared" si="1"/>
        <v>#DIV/0!</v>
      </c>
      <c r="V25" s="3" t="e">
        <f t="shared" si="1"/>
        <v>#DIV/0!</v>
      </c>
    </row>
    <row r="26" spans="1:22" s="17" customFormat="1" ht="67.5" x14ac:dyDescent="0.25">
      <c r="A26" s="13" t="s">
        <v>24</v>
      </c>
      <c r="B26" s="14" t="s">
        <v>25</v>
      </c>
      <c r="C26" s="15" t="s">
        <v>70</v>
      </c>
      <c r="D26" s="13" t="s">
        <v>27</v>
      </c>
      <c r="E26" s="13" t="s">
        <v>63</v>
      </c>
      <c r="F26" s="13" t="s">
        <v>29</v>
      </c>
      <c r="G26" s="14" t="s">
        <v>71</v>
      </c>
      <c r="H26" s="16">
        <v>5170000000</v>
      </c>
      <c r="I26" s="16">
        <v>0</v>
      </c>
      <c r="J26" s="16">
        <v>0</v>
      </c>
      <c r="K26" s="16">
        <v>5170000000</v>
      </c>
      <c r="L26" s="16">
        <v>5170000000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4" t="e">
        <f t="shared" si="0"/>
        <v>#DIV/0!</v>
      </c>
      <c r="T26" s="4" t="e">
        <f t="shared" si="1"/>
        <v>#DIV/0!</v>
      </c>
      <c r="U26" s="4" t="e">
        <f t="shared" si="1"/>
        <v>#DIV/0!</v>
      </c>
      <c r="V26" s="4" t="e">
        <f t="shared" si="1"/>
        <v>#DIV/0!</v>
      </c>
    </row>
    <row r="27" spans="1:22" s="17" customFormat="1" x14ac:dyDescent="0.25">
      <c r="A27" s="13" t="s">
        <v>1</v>
      </c>
      <c r="B27" s="14" t="s">
        <v>1</v>
      </c>
      <c r="C27" s="15" t="s">
        <v>1</v>
      </c>
      <c r="D27" s="13" t="s">
        <v>1</v>
      </c>
      <c r="E27" s="13" t="s">
        <v>1</v>
      </c>
      <c r="F27" s="13" t="s">
        <v>1</v>
      </c>
      <c r="G27" s="14" t="s">
        <v>1</v>
      </c>
      <c r="H27" s="16">
        <v>801998079450</v>
      </c>
      <c r="I27" s="16">
        <v>0</v>
      </c>
      <c r="J27" s="16">
        <v>0</v>
      </c>
      <c r="K27" s="16">
        <v>801998079450</v>
      </c>
      <c r="L27" s="16">
        <v>23143563713</v>
      </c>
      <c r="M27" s="16">
        <v>601451540451.5</v>
      </c>
      <c r="N27" s="16">
        <v>177402975285.5</v>
      </c>
      <c r="O27" s="16">
        <v>446269196179.40997</v>
      </c>
      <c r="P27" s="16">
        <v>183451433688.32001</v>
      </c>
      <c r="Q27" s="16">
        <v>158455366018.31</v>
      </c>
      <c r="R27" s="16">
        <v>158453732018.31</v>
      </c>
      <c r="S27" s="4">
        <f t="shared" si="0"/>
        <v>0.74198695350319144</v>
      </c>
      <c r="T27" s="4">
        <f t="shared" si="1"/>
        <v>0.41107796652531786</v>
      </c>
      <c r="U27" s="4">
        <f t="shared" si="1"/>
        <v>0.86374558558927494</v>
      </c>
      <c r="V27" s="4">
        <f t="shared" si="1"/>
        <v>0.99998968794783627</v>
      </c>
    </row>
    <row r="28" spans="1:22" s="17" customFormat="1" x14ac:dyDescent="0.25">
      <c r="A28" s="13"/>
      <c r="B28" s="14"/>
      <c r="C28" s="15"/>
      <c r="D28" s="13"/>
      <c r="E28" s="13"/>
      <c r="F28" s="13"/>
      <c r="G28" s="1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" t="e">
        <f t="shared" si="0"/>
        <v>#DIV/0!</v>
      </c>
      <c r="T28" s="4" t="e">
        <f t="shared" ref="T28:V28" si="2">+P28/O28</f>
        <v>#DIV/0!</v>
      </c>
      <c r="U28" s="4" t="e">
        <f t="shared" si="2"/>
        <v>#DIV/0!</v>
      </c>
      <c r="V28" s="4" t="e">
        <f t="shared" si="2"/>
        <v>#DIV/0!</v>
      </c>
    </row>
    <row r="31" spans="1:22" s="26" customFormat="1" ht="18" x14ac:dyDescent="0.25">
      <c r="B31" s="27"/>
      <c r="C31" s="28" t="s">
        <v>87</v>
      </c>
      <c r="D31" s="29"/>
      <c r="E31" s="29"/>
      <c r="F31" s="29"/>
      <c r="G31" s="29"/>
      <c r="S31" s="30"/>
      <c r="T31" s="30"/>
      <c r="U31" s="31"/>
    </row>
    <row r="32" spans="1:22" s="26" customFormat="1" x14ac:dyDescent="0.25">
      <c r="B32" s="27"/>
      <c r="C32" s="32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S33" s="30"/>
      <c r="T33" s="30"/>
      <c r="U33" s="31"/>
    </row>
    <row r="34" spans="2:21" s="26" customFormat="1" ht="14.25" x14ac:dyDescent="0.2">
      <c r="B34" s="27"/>
      <c r="D34" s="29"/>
      <c r="E34" s="29"/>
      <c r="F34" s="29"/>
      <c r="G34" s="29"/>
      <c r="H34" s="26" t="s">
        <v>89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88</v>
      </c>
      <c r="D35" s="29"/>
      <c r="E35" s="29"/>
      <c r="H35" s="26" t="s">
        <v>91</v>
      </c>
      <c r="I35" s="29"/>
      <c r="S35" s="30"/>
      <c r="T35" s="30"/>
      <c r="U35" s="31"/>
    </row>
    <row r="36" spans="2:21" s="26" customFormat="1" ht="14.25" x14ac:dyDescent="0.2">
      <c r="B36" s="27"/>
      <c r="C36" s="26" t="s">
        <v>90</v>
      </c>
      <c r="D36" s="29"/>
      <c r="E36" s="29"/>
      <c r="S36" s="30"/>
      <c r="T36" s="30"/>
      <c r="U36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showGridLines="0" workbookViewId="0">
      <selection activeCell="H9" sqref="H9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76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400000000</v>
      </c>
      <c r="K5" s="12">
        <v>22883000000</v>
      </c>
      <c r="L5" s="12">
        <v>0</v>
      </c>
      <c r="M5" s="12">
        <v>10831487382</v>
      </c>
      <c r="N5" s="12">
        <v>12051512618</v>
      </c>
      <c r="O5" s="12">
        <v>9077225154</v>
      </c>
      <c r="P5" s="12">
        <v>9059847789.3400002</v>
      </c>
      <c r="Q5" s="12">
        <v>9055241033.3400002</v>
      </c>
      <c r="R5" s="12">
        <v>9055241033.3400002</v>
      </c>
      <c r="S5" s="3">
        <f>+O5/M5</f>
        <v>0.8380405048603693</v>
      </c>
      <c r="T5" s="3">
        <f>+P5/O5</f>
        <v>0.99808560828169579</v>
      </c>
      <c r="U5" s="3">
        <f>+Q5/P5</f>
        <v>0.99949151949269832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200000000</v>
      </c>
      <c r="K6" s="12">
        <v>560000000</v>
      </c>
      <c r="L6" s="12">
        <v>0</v>
      </c>
      <c r="M6" s="12">
        <v>168452953</v>
      </c>
      <c r="N6" s="12">
        <v>391547047</v>
      </c>
      <c r="O6" s="12">
        <v>154846019</v>
      </c>
      <c r="P6" s="12">
        <v>154394579.93000001</v>
      </c>
      <c r="Q6" s="12">
        <v>154394552.93000001</v>
      </c>
      <c r="R6" s="12">
        <v>154394552.93000001</v>
      </c>
      <c r="S6" s="3">
        <f t="shared" ref="S6:S28" si="0">+O6/M6</f>
        <v>0.91922412900651262</v>
      </c>
      <c r="T6" s="3">
        <f t="shared" ref="T6:V27" si="1">+P6/O6</f>
        <v>0.99708459363104462</v>
      </c>
      <c r="U6" s="3">
        <f t="shared" si="1"/>
        <v>0.9999998251233948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2454990823</v>
      </c>
      <c r="N7" s="12">
        <v>5789009177</v>
      </c>
      <c r="O7" s="12">
        <v>1635631487</v>
      </c>
      <c r="P7" s="12">
        <v>1630548348.0699999</v>
      </c>
      <c r="Q7" s="12">
        <v>1618565643.0699999</v>
      </c>
      <c r="R7" s="12">
        <v>1618565643.0699999</v>
      </c>
      <c r="S7" s="3">
        <f t="shared" si="0"/>
        <v>0.66624749537811201</v>
      </c>
      <c r="T7" s="3">
        <f t="shared" si="1"/>
        <v>0.99689224683530442</v>
      </c>
      <c r="U7" s="3">
        <f t="shared" si="1"/>
        <v>0.99265111947512419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800000000</v>
      </c>
      <c r="J9" s="12">
        <v>0</v>
      </c>
      <c r="K9" s="12">
        <v>1530410000</v>
      </c>
      <c r="L9" s="12">
        <v>0</v>
      </c>
      <c r="M9" s="12">
        <v>1498670000</v>
      </c>
      <c r="N9" s="12">
        <v>31740000</v>
      </c>
      <c r="O9" s="12">
        <v>628644000</v>
      </c>
      <c r="P9" s="12">
        <v>105292000</v>
      </c>
      <c r="Q9" s="12">
        <v>105292000</v>
      </c>
      <c r="R9" s="12">
        <v>105292000</v>
      </c>
      <c r="S9" s="3">
        <f t="shared" si="0"/>
        <v>0.41946792822969697</v>
      </c>
      <c r="T9" s="3">
        <f t="shared" si="1"/>
        <v>0.16749066244169991</v>
      </c>
      <c r="U9" s="3">
        <f t="shared" si="1"/>
        <v>1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200000000</v>
      </c>
      <c r="K10" s="12">
        <v>10544000000</v>
      </c>
      <c r="L10" s="12">
        <v>0</v>
      </c>
      <c r="M10" s="12">
        <v>4604938728</v>
      </c>
      <c r="N10" s="12">
        <v>5939061272</v>
      </c>
      <c r="O10" s="12">
        <v>4009234560</v>
      </c>
      <c r="P10" s="12">
        <v>3952152780.0799999</v>
      </c>
      <c r="Q10" s="12">
        <v>3406681222.0799999</v>
      </c>
      <c r="R10" s="12">
        <v>3406681222.0799999</v>
      </c>
      <c r="S10" s="3">
        <f t="shared" si="0"/>
        <v>0.87063798170041584</v>
      </c>
      <c r="T10" s="3">
        <f t="shared" si="1"/>
        <v>0.98576242445640294</v>
      </c>
      <c r="U10" s="3">
        <f t="shared" si="1"/>
        <v>0.86198115600456149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0</v>
      </c>
      <c r="J11" s="12">
        <v>0</v>
      </c>
      <c r="K11" s="12">
        <v>200000000</v>
      </c>
      <c r="L11" s="12">
        <v>0</v>
      </c>
      <c r="M11" s="12">
        <v>148657244</v>
      </c>
      <c r="N11" s="12">
        <v>51342756</v>
      </c>
      <c r="O11" s="12">
        <v>133942934</v>
      </c>
      <c r="P11" s="12">
        <v>133853806</v>
      </c>
      <c r="Q11" s="12">
        <v>133814229</v>
      </c>
      <c r="R11" s="12">
        <v>133814229</v>
      </c>
      <c r="S11" s="3">
        <f t="shared" si="0"/>
        <v>0.90101854706791151</v>
      </c>
      <c r="T11" s="3">
        <f t="shared" si="1"/>
        <v>0.99933458229308314</v>
      </c>
      <c r="U11" s="3">
        <f t="shared" si="1"/>
        <v>0.99970432667413278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6251570765.5</v>
      </c>
      <c r="N12" s="12">
        <v>2162209234.5</v>
      </c>
      <c r="O12" s="12">
        <v>3719465538.9299998</v>
      </c>
      <c r="P12" s="12">
        <v>745630619.42999995</v>
      </c>
      <c r="Q12" s="12">
        <v>660842928.42999995</v>
      </c>
      <c r="R12" s="12">
        <v>660842928.42999995</v>
      </c>
      <c r="S12" s="3">
        <f t="shared" si="0"/>
        <v>0.59496495816000206</v>
      </c>
      <c r="T12" s="3">
        <f t="shared" si="1"/>
        <v>0.20046714013769296</v>
      </c>
      <c r="U12" s="3">
        <f t="shared" si="1"/>
        <v>0.88628727309399358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0</v>
      </c>
      <c r="K13" s="12">
        <v>1700000000</v>
      </c>
      <c r="L13" s="12">
        <v>0</v>
      </c>
      <c r="M13" s="12">
        <v>0</v>
      </c>
      <c r="N13" s="12">
        <v>1700000000</v>
      </c>
      <c r="O13" s="12">
        <v>0</v>
      </c>
      <c r="P13" s="12">
        <v>0</v>
      </c>
      <c r="Q13" s="12">
        <v>0</v>
      </c>
      <c r="R13" s="12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10273449.5</v>
      </c>
      <c r="N14" s="12">
        <v>234726550.5</v>
      </c>
      <c r="O14" s="12">
        <v>10273449.5</v>
      </c>
      <c r="P14" s="12">
        <v>10273449.5</v>
      </c>
      <c r="Q14" s="12">
        <v>10273449.5</v>
      </c>
      <c r="R14" s="12">
        <v>10273449.5</v>
      </c>
      <c r="S14" s="3">
        <f t="shared" si="0"/>
        <v>1</v>
      </c>
      <c r="T14" s="3">
        <f t="shared" si="1"/>
        <v>1</v>
      </c>
      <c r="U14" s="3">
        <f t="shared" si="1"/>
        <v>1</v>
      </c>
      <c r="V14" s="3">
        <f t="shared" si="1"/>
        <v>1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504648605</v>
      </c>
      <c r="N15" s="12">
        <v>881124267</v>
      </c>
      <c r="O15" s="12">
        <v>504648605</v>
      </c>
      <c r="P15" s="12">
        <v>503631344</v>
      </c>
      <c r="Q15" s="12">
        <v>503631344</v>
      </c>
      <c r="R15" s="12">
        <v>503631344</v>
      </c>
      <c r="S15" s="3">
        <f t="shared" si="0"/>
        <v>1</v>
      </c>
      <c r="T15" s="3">
        <f t="shared" si="1"/>
        <v>0.99798421913798807</v>
      </c>
      <c r="U15" s="3">
        <f t="shared" si="1"/>
        <v>1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58817342</v>
      </c>
      <c r="N16" s="12">
        <v>756182658</v>
      </c>
      <c r="O16" s="12">
        <v>58817342</v>
      </c>
      <c r="P16" s="12">
        <v>58817342</v>
      </c>
      <c r="Q16" s="12">
        <v>44436342</v>
      </c>
      <c r="R16" s="12">
        <v>44436342</v>
      </c>
      <c r="S16" s="3">
        <f t="shared" si="0"/>
        <v>1</v>
      </c>
      <c r="T16" s="3">
        <f t="shared" si="1"/>
        <v>1</v>
      </c>
      <c r="U16" s="3">
        <f t="shared" si="1"/>
        <v>0.75549728173707675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30000000</v>
      </c>
      <c r="N17" s="12">
        <v>22019206</v>
      </c>
      <c r="O17" s="12">
        <v>15326532</v>
      </c>
      <c r="P17" s="12">
        <v>15326532</v>
      </c>
      <c r="Q17" s="12">
        <v>14131546</v>
      </c>
      <c r="R17" s="12">
        <v>14131546</v>
      </c>
      <c r="S17" s="3">
        <f t="shared" si="0"/>
        <v>0.51088440000000002</v>
      </c>
      <c r="T17" s="3">
        <f t="shared" si="1"/>
        <v>1</v>
      </c>
      <c r="U17" s="3">
        <f t="shared" si="1"/>
        <v>0.92203154634068551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0</v>
      </c>
      <c r="N18" s="12">
        <v>374621603</v>
      </c>
      <c r="O18" s="12">
        <v>0</v>
      </c>
      <c r="P18" s="12">
        <v>0</v>
      </c>
      <c r="Q18" s="12">
        <v>0</v>
      </c>
      <c r="R18" s="12">
        <v>0</v>
      </c>
      <c r="S18" s="3" t="e">
        <f t="shared" si="0"/>
        <v>#DIV/0!</v>
      </c>
      <c r="T18" s="3" t="e">
        <f t="shared" si="1"/>
        <v>#DIV/0!</v>
      </c>
      <c r="U18" s="3" t="e">
        <f t="shared" si="1"/>
        <v>#DIV/0!</v>
      </c>
      <c r="V18" s="3" t="e">
        <f t="shared" si="1"/>
        <v>#DIV/0!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177739023</v>
      </c>
      <c r="N19" s="12">
        <v>379260977</v>
      </c>
      <c r="O19" s="12">
        <v>177739023</v>
      </c>
      <c r="P19" s="12">
        <v>177410642</v>
      </c>
      <c r="Q19" s="12">
        <v>177410642</v>
      </c>
      <c r="R19" s="12">
        <v>177410642</v>
      </c>
      <c r="S19" s="3">
        <f t="shared" si="0"/>
        <v>1</v>
      </c>
      <c r="T19" s="3">
        <f t="shared" si="1"/>
        <v>0.99815245411808073</v>
      </c>
      <c r="U19" s="3">
        <f t="shared" si="1"/>
        <v>1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21542592</v>
      </c>
      <c r="N20" s="12">
        <v>2198457408</v>
      </c>
      <c r="O20" s="12">
        <v>21542592</v>
      </c>
      <c r="P20" s="12">
        <v>0</v>
      </c>
      <c r="Q20" s="12">
        <v>0</v>
      </c>
      <c r="R20" s="12">
        <v>0</v>
      </c>
      <c r="S20" s="3">
        <f t="shared" si="0"/>
        <v>1</v>
      </c>
      <c r="T20" s="3">
        <f t="shared" si="1"/>
        <v>0</v>
      </c>
      <c r="U20" s="3" t="e">
        <f t="shared" si="1"/>
        <v>#DIV/0!</v>
      </c>
      <c r="V20" s="3" t="e">
        <f t="shared" si="1"/>
        <v>#DIV/0!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0</v>
      </c>
      <c r="J21" s="12">
        <v>545090127.74000001</v>
      </c>
      <c r="K21" s="12">
        <v>722753404847.26001</v>
      </c>
      <c r="L21" s="12">
        <v>12353582919</v>
      </c>
      <c r="M21" s="12">
        <v>671278033716.51001</v>
      </c>
      <c r="N21" s="12">
        <v>39121788211.75</v>
      </c>
      <c r="O21" s="12">
        <v>487832236382.33002</v>
      </c>
      <c r="P21" s="12">
        <v>230812999362.01001</v>
      </c>
      <c r="Q21" s="12">
        <v>207602225848.85001</v>
      </c>
      <c r="R21" s="12">
        <v>207602225848.85001</v>
      </c>
      <c r="S21" s="3">
        <f t="shared" si="0"/>
        <v>0.72672158461891267</v>
      </c>
      <c r="T21" s="3">
        <f t="shared" si="1"/>
        <v>0.47314011282582469</v>
      </c>
      <c r="U21" s="3">
        <f t="shared" si="1"/>
        <v>0.89943905422434234</v>
      </c>
      <c r="V21" s="3">
        <f t="shared" si="1"/>
        <v>1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0</v>
      </c>
      <c r="N22" s="12">
        <v>112000000</v>
      </c>
      <c r="O22" s="12">
        <v>0</v>
      </c>
      <c r="P22" s="12">
        <v>0</v>
      </c>
      <c r="Q22" s="12">
        <v>0</v>
      </c>
      <c r="R22" s="12">
        <v>0</v>
      </c>
      <c r="S22" s="3" t="e">
        <f t="shared" si="0"/>
        <v>#DIV/0!</v>
      </c>
      <c r="T22" s="3" t="e">
        <f t="shared" si="1"/>
        <v>#DIV/0!</v>
      </c>
      <c r="U22" s="3" t="e">
        <f t="shared" si="1"/>
        <v>#DIV/0!</v>
      </c>
      <c r="V22" s="3" t="e">
        <f t="shared" si="1"/>
        <v>#DIV/0!</v>
      </c>
    </row>
    <row r="23" spans="1:22" ht="22.5" x14ac:dyDescent="0.25">
      <c r="A23" s="9" t="s">
        <v>24</v>
      </c>
      <c r="B23" s="10" t="s">
        <v>25</v>
      </c>
      <c r="C23" s="11" t="s">
        <v>64</v>
      </c>
      <c r="D23" s="9" t="s">
        <v>27</v>
      </c>
      <c r="E23" s="9" t="s">
        <v>28</v>
      </c>
      <c r="F23" s="9" t="s">
        <v>29</v>
      </c>
      <c r="G23" s="10" t="s">
        <v>65</v>
      </c>
      <c r="H23" s="12">
        <v>0</v>
      </c>
      <c r="I23" s="12">
        <v>545090127.74000001</v>
      </c>
      <c r="J23" s="12">
        <v>0</v>
      </c>
      <c r="K23" s="12">
        <v>545090127.74000001</v>
      </c>
      <c r="L23" s="12">
        <v>0</v>
      </c>
      <c r="M23" s="12">
        <v>0</v>
      </c>
      <c r="N23" s="12">
        <v>545090127.74000001</v>
      </c>
      <c r="O23" s="12">
        <v>0</v>
      </c>
      <c r="P23" s="12">
        <v>0</v>
      </c>
      <c r="Q23" s="12">
        <v>0</v>
      </c>
      <c r="R23" s="12">
        <v>0</v>
      </c>
      <c r="S23" s="3" t="e">
        <f t="shared" si="0"/>
        <v>#DIV/0!</v>
      </c>
      <c r="T23" s="3" t="e">
        <f t="shared" si="1"/>
        <v>#DIV/0!</v>
      </c>
      <c r="U23" s="3" t="e">
        <f t="shared" si="1"/>
        <v>#DIV/0!</v>
      </c>
      <c r="V23" s="3" t="e">
        <f t="shared" si="1"/>
        <v>#DIV/0!</v>
      </c>
    </row>
    <row r="24" spans="1:22" ht="22.5" x14ac:dyDescent="0.25">
      <c r="A24" s="9" t="s">
        <v>24</v>
      </c>
      <c r="B24" s="10" t="s">
        <v>25</v>
      </c>
      <c r="C24" s="11" t="s">
        <v>66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4535000000</v>
      </c>
      <c r="I24" s="12">
        <v>0</v>
      </c>
      <c r="J24" s="12">
        <v>0</v>
      </c>
      <c r="K24" s="12">
        <v>4535000000</v>
      </c>
      <c r="L24" s="12">
        <v>0</v>
      </c>
      <c r="M24" s="12">
        <v>8230621</v>
      </c>
      <c r="N24" s="12">
        <v>4526769379</v>
      </c>
      <c r="O24" s="12">
        <v>8230621</v>
      </c>
      <c r="P24" s="12">
        <v>8230621</v>
      </c>
      <c r="Q24" s="12">
        <v>8230621</v>
      </c>
      <c r="R24" s="12">
        <v>8230621</v>
      </c>
      <c r="S24" s="3">
        <f t="shared" si="0"/>
        <v>1</v>
      </c>
      <c r="T24" s="3">
        <f t="shared" si="1"/>
        <v>1</v>
      </c>
      <c r="U24" s="3">
        <f t="shared" si="1"/>
        <v>1</v>
      </c>
      <c r="V24" s="3">
        <f t="shared" si="1"/>
        <v>1</v>
      </c>
    </row>
    <row r="25" spans="1:22" ht="22.5" x14ac:dyDescent="0.25">
      <c r="A25" s="9" t="s">
        <v>24</v>
      </c>
      <c r="B25" s="10" t="s">
        <v>25</v>
      </c>
      <c r="C25" s="11" t="s">
        <v>67</v>
      </c>
      <c r="D25" s="9" t="s">
        <v>27</v>
      </c>
      <c r="E25" s="9" t="s">
        <v>28</v>
      </c>
      <c r="F25" s="9" t="s">
        <v>29</v>
      </c>
      <c r="G25" s="10" t="s">
        <v>62</v>
      </c>
      <c r="H25" s="12">
        <v>338000000</v>
      </c>
      <c r="I25" s="12">
        <v>0</v>
      </c>
      <c r="J25" s="12">
        <v>0</v>
      </c>
      <c r="K25" s="12">
        <v>338000000</v>
      </c>
      <c r="L25" s="12">
        <v>300000000</v>
      </c>
      <c r="M25" s="12">
        <v>0</v>
      </c>
      <c r="N25" s="12">
        <v>38000000</v>
      </c>
      <c r="O25" s="12">
        <v>0</v>
      </c>
      <c r="P25" s="12">
        <v>0</v>
      </c>
      <c r="Q25" s="12">
        <v>0</v>
      </c>
      <c r="R25" s="12">
        <v>0</v>
      </c>
      <c r="S25" s="3" t="e">
        <f t="shared" si="0"/>
        <v>#DIV/0!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7" customFormat="1" ht="56.25" x14ac:dyDescent="0.25">
      <c r="A26" s="13" t="s">
        <v>24</v>
      </c>
      <c r="B26" s="14" t="s">
        <v>25</v>
      </c>
      <c r="C26" s="15" t="s">
        <v>68</v>
      </c>
      <c r="D26" s="13" t="s">
        <v>27</v>
      </c>
      <c r="E26" s="13" t="s">
        <v>63</v>
      </c>
      <c r="F26" s="13" t="s">
        <v>29</v>
      </c>
      <c r="G26" s="14" t="s">
        <v>69</v>
      </c>
      <c r="H26" s="16">
        <v>3500000000</v>
      </c>
      <c r="I26" s="16">
        <v>0</v>
      </c>
      <c r="J26" s="16">
        <v>0</v>
      </c>
      <c r="K26" s="16">
        <v>3500000000</v>
      </c>
      <c r="L26" s="16">
        <v>0</v>
      </c>
      <c r="M26" s="16">
        <v>3499769059.4499998</v>
      </c>
      <c r="N26" s="16">
        <v>230940.55</v>
      </c>
      <c r="O26" s="16">
        <v>3365369270.4499998</v>
      </c>
      <c r="P26" s="16">
        <v>0</v>
      </c>
      <c r="Q26" s="16">
        <v>0</v>
      </c>
      <c r="R26" s="16">
        <v>0</v>
      </c>
      <c r="S26" s="4">
        <f t="shared" si="0"/>
        <v>0.96159752637474849</v>
      </c>
      <c r="T26" s="4">
        <f t="shared" si="1"/>
        <v>0</v>
      </c>
      <c r="U26" s="4" t="e">
        <f t="shared" si="1"/>
        <v>#DIV/0!</v>
      </c>
      <c r="V26" s="4" t="e">
        <f t="shared" si="1"/>
        <v>#DIV/0!</v>
      </c>
    </row>
    <row r="27" spans="1:22" s="17" customFormat="1" ht="67.5" x14ac:dyDescent="0.25">
      <c r="A27" s="13" t="s">
        <v>24</v>
      </c>
      <c r="B27" s="14" t="s">
        <v>25</v>
      </c>
      <c r="C27" s="15" t="s">
        <v>70</v>
      </c>
      <c r="D27" s="13" t="s">
        <v>27</v>
      </c>
      <c r="E27" s="13" t="s">
        <v>63</v>
      </c>
      <c r="F27" s="13" t="s">
        <v>29</v>
      </c>
      <c r="G27" s="14" t="s">
        <v>71</v>
      </c>
      <c r="H27" s="16">
        <v>5170000000</v>
      </c>
      <c r="I27" s="16">
        <v>0</v>
      </c>
      <c r="J27" s="16">
        <v>0</v>
      </c>
      <c r="K27" s="16">
        <v>5170000000</v>
      </c>
      <c r="L27" s="16">
        <v>5170000000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4" t="e">
        <f t="shared" si="0"/>
        <v>#DIV/0!</v>
      </c>
      <c r="T27" s="4" t="e">
        <f t="shared" si="1"/>
        <v>#DIV/0!</v>
      </c>
      <c r="U27" s="4" t="e">
        <f t="shared" si="1"/>
        <v>#DIV/0!</v>
      </c>
      <c r="V27" s="4" t="e">
        <f t="shared" si="1"/>
        <v>#DIV/0!</v>
      </c>
    </row>
    <row r="28" spans="1:22" s="17" customFormat="1" x14ac:dyDescent="0.25">
      <c r="A28" s="13" t="s">
        <v>1</v>
      </c>
      <c r="B28" s="14" t="s">
        <v>1</v>
      </c>
      <c r="C28" s="15" t="s">
        <v>1</v>
      </c>
      <c r="D28" s="13" t="s">
        <v>1</v>
      </c>
      <c r="E28" s="13" t="s">
        <v>1</v>
      </c>
      <c r="F28" s="13" t="s">
        <v>1</v>
      </c>
      <c r="G28" s="14" t="s">
        <v>1</v>
      </c>
      <c r="H28" s="16">
        <v>801998079450</v>
      </c>
      <c r="I28" s="16">
        <v>1345090127.74</v>
      </c>
      <c r="J28" s="16">
        <v>1345090127.74</v>
      </c>
      <c r="K28" s="16">
        <v>801998079450</v>
      </c>
      <c r="L28" s="16">
        <v>23143563713</v>
      </c>
      <c r="M28" s="16">
        <v>701547822303.95996</v>
      </c>
      <c r="N28" s="16">
        <v>77306693433.039993</v>
      </c>
      <c r="O28" s="16">
        <v>511353173510.21002</v>
      </c>
      <c r="P28" s="16">
        <v>247368409215.35999</v>
      </c>
      <c r="Q28" s="16">
        <v>223495171402.20001</v>
      </c>
      <c r="R28" s="16">
        <v>223495171402.20001</v>
      </c>
      <c r="S28" s="4">
        <f t="shared" si="0"/>
        <v>0.72889282419959645</v>
      </c>
      <c r="T28" s="4">
        <f t="shared" ref="T28:V28" si="2">+P28/O28</f>
        <v>0.48375256482185663</v>
      </c>
      <c r="U28" s="4">
        <f t="shared" si="2"/>
        <v>0.90349116166900745</v>
      </c>
      <c r="V28" s="4">
        <f t="shared" si="2"/>
        <v>1</v>
      </c>
    </row>
    <row r="31" spans="1:22" s="26" customFormat="1" ht="18" x14ac:dyDescent="0.25">
      <c r="B31" s="27"/>
      <c r="C31" s="28" t="s">
        <v>87</v>
      </c>
      <c r="D31" s="29"/>
      <c r="E31" s="29"/>
      <c r="F31" s="29"/>
      <c r="G31" s="29"/>
      <c r="S31" s="30"/>
      <c r="T31" s="30"/>
      <c r="U31" s="31"/>
    </row>
    <row r="32" spans="1:22" s="26" customFormat="1" x14ac:dyDescent="0.25">
      <c r="B32" s="27"/>
      <c r="C32" s="32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S33" s="30"/>
      <c r="T33" s="30"/>
      <c r="U33" s="31"/>
    </row>
    <row r="34" spans="2:21" s="26" customFormat="1" ht="14.25" x14ac:dyDescent="0.2">
      <c r="B34" s="27"/>
      <c r="D34" s="29"/>
      <c r="E34" s="29"/>
      <c r="F34" s="29"/>
      <c r="G34" s="29"/>
      <c r="H34" s="26" t="s">
        <v>89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88</v>
      </c>
      <c r="D35" s="29"/>
      <c r="E35" s="29"/>
      <c r="H35" s="26" t="s">
        <v>91</v>
      </c>
      <c r="I35" s="29"/>
      <c r="S35" s="30"/>
      <c r="T35" s="30"/>
      <c r="U35" s="31"/>
    </row>
    <row r="36" spans="2:21" s="26" customFormat="1" ht="14.25" x14ac:dyDescent="0.2">
      <c r="B36" s="27"/>
      <c r="C36" s="26" t="s">
        <v>90</v>
      </c>
      <c r="D36" s="29"/>
      <c r="E36" s="29"/>
      <c r="S36" s="30"/>
      <c r="T36" s="30"/>
      <c r="U36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workbookViewId="0">
      <selection activeCell="G6" sqref="G6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77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400000000</v>
      </c>
      <c r="K5" s="12">
        <v>22883000000</v>
      </c>
      <c r="L5" s="12">
        <v>0</v>
      </c>
      <c r="M5" s="12">
        <v>12393799941</v>
      </c>
      <c r="N5" s="12">
        <v>10489200059</v>
      </c>
      <c r="O5" s="12">
        <v>10890305007</v>
      </c>
      <c r="P5" s="12">
        <v>10878660024.360001</v>
      </c>
      <c r="Q5" s="12">
        <v>10873309848.360001</v>
      </c>
      <c r="R5" s="12">
        <v>10873309848.360001</v>
      </c>
      <c r="S5" s="3">
        <f>+O5/M5</f>
        <v>0.87868975284760897</v>
      </c>
      <c r="T5" s="3">
        <f>+P5/O5</f>
        <v>0.99893070188277422</v>
      </c>
      <c r="U5" s="3">
        <f>+Q5/P5</f>
        <v>0.99950819531192081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200000000</v>
      </c>
      <c r="K6" s="12">
        <v>560000000</v>
      </c>
      <c r="L6" s="12">
        <v>0</v>
      </c>
      <c r="M6" s="12">
        <v>188169595</v>
      </c>
      <c r="N6" s="12">
        <v>371830405</v>
      </c>
      <c r="O6" s="12">
        <v>177747393</v>
      </c>
      <c r="P6" s="12">
        <v>177415938.61000001</v>
      </c>
      <c r="Q6" s="12">
        <v>177311625.61000001</v>
      </c>
      <c r="R6" s="12">
        <v>177311625.61000001</v>
      </c>
      <c r="S6" s="3">
        <f t="shared" ref="S6:S28" si="0">+O6/M6</f>
        <v>0.94461272024314025</v>
      </c>
      <c r="T6" s="3">
        <f t="shared" ref="T6:V27" si="1">+P6/O6</f>
        <v>0.99813525034372808</v>
      </c>
      <c r="U6" s="3">
        <f t="shared" si="1"/>
        <v>0.99941204267881867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3504838889</v>
      </c>
      <c r="N7" s="12">
        <v>4739161111</v>
      </c>
      <c r="O7" s="12">
        <v>2881107828</v>
      </c>
      <c r="P7" s="12">
        <v>2798864542.46</v>
      </c>
      <c r="Q7" s="12">
        <v>1937201356.46</v>
      </c>
      <c r="R7" s="12">
        <v>1937201356.46</v>
      </c>
      <c r="S7" s="3">
        <f t="shared" si="0"/>
        <v>0.8220371661140855</v>
      </c>
      <c r="T7" s="3">
        <f t="shared" si="1"/>
        <v>0.97145428409838741</v>
      </c>
      <c r="U7" s="3">
        <f t="shared" si="1"/>
        <v>0.6921383036126999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800000000</v>
      </c>
      <c r="J9" s="12">
        <v>0</v>
      </c>
      <c r="K9" s="12">
        <v>1530410000</v>
      </c>
      <c r="L9" s="12">
        <v>0</v>
      </c>
      <c r="M9" s="12">
        <v>1498670000</v>
      </c>
      <c r="N9" s="12">
        <v>31740000</v>
      </c>
      <c r="O9" s="12">
        <v>639919757</v>
      </c>
      <c r="P9" s="12">
        <v>217121756</v>
      </c>
      <c r="Q9" s="12">
        <v>168250301</v>
      </c>
      <c r="R9" s="12">
        <v>168250301</v>
      </c>
      <c r="S9" s="3">
        <f t="shared" si="0"/>
        <v>0.42699177070335698</v>
      </c>
      <c r="T9" s="3">
        <f t="shared" si="1"/>
        <v>0.33929528448673918</v>
      </c>
      <c r="U9" s="3">
        <f t="shared" si="1"/>
        <v>0.77491221561417367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200000000</v>
      </c>
      <c r="K10" s="12">
        <v>10544000000</v>
      </c>
      <c r="L10" s="12">
        <v>0</v>
      </c>
      <c r="M10" s="12">
        <v>5298573786</v>
      </c>
      <c r="N10" s="12">
        <v>5245426214</v>
      </c>
      <c r="O10" s="12">
        <v>4788273217</v>
      </c>
      <c r="P10" s="12">
        <v>4783582290.9099998</v>
      </c>
      <c r="Q10" s="12">
        <v>4221470500.9099998</v>
      </c>
      <c r="R10" s="12">
        <v>4221470500.9099998</v>
      </c>
      <c r="S10" s="3">
        <f t="shared" si="0"/>
        <v>0.90369095730093885</v>
      </c>
      <c r="T10" s="3">
        <f t="shared" si="1"/>
        <v>0.99902033032005233</v>
      </c>
      <c r="U10" s="3">
        <f t="shared" si="1"/>
        <v>0.88249145602279011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100000000</v>
      </c>
      <c r="J11" s="12">
        <v>0</v>
      </c>
      <c r="K11" s="12">
        <v>300000000</v>
      </c>
      <c r="L11" s="12">
        <v>0</v>
      </c>
      <c r="M11" s="12">
        <v>282687244</v>
      </c>
      <c r="N11" s="12">
        <v>17312756</v>
      </c>
      <c r="O11" s="12">
        <v>267987814</v>
      </c>
      <c r="P11" s="12">
        <v>267900973</v>
      </c>
      <c r="Q11" s="12">
        <v>133869974</v>
      </c>
      <c r="R11" s="12">
        <v>133869974</v>
      </c>
      <c r="S11" s="3">
        <f t="shared" si="0"/>
        <v>0.94800108490215429</v>
      </c>
      <c r="T11" s="3">
        <f t="shared" si="1"/>
        <v>0.99967595168338508</v>
      </c>
      <c r="U11" s="3">
        <f t="shared" si="1"/>
        <v>0.49969946917661995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6928141707.5</v>
      </c>
      <c r="N12" s="12">
        <v>1485638292.5</v>
      </c>
      <c r="O12" s="12">
        <v>4329697650.29</v>
      </c>
      <c r="P12" s="12">
        <v>969628532.40999997</v>
      </c>
      <c r="Q12" s="12">
        <v>872040166.80999994</v>
      </c>
      <c r="R12" s="12">
        <v>872040166.80999994</v>
      </c>
      <c r="S12" s="3">
        <f t="shared" si="0"/>
        <v>0.62494357550494717</v>
      </c>
      <c r="T12" s="3">
        <f t="shared" si="1"/>
        <v>0.22394832404638115</v>
      </c>
      <c r="U12" s="3">
        <f t="shared" si="1"/>
        <v>0.89935489485087106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0</v>
      </c>
      <c r="K13" s="12">
        <v>1700000000</v>
      </c>
      <c r="L13" s="12">
        <v>0</v>
      </c>
      <c r="M13" s="12">
        <v>0</v>
      </c>
      <c r="N13" s="12">
        <v>1700000000</v>
      </c>
      <c r="O13" s="12">
        <v>0</v>
      </c>
      <c r="P13" s="12">
        <v>0</v>
      </c>
      <c r="Q13" s="12">
        <v>0</v>
      </c>
      <c r="R13" s="12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11305209.5</v>
      </c>
      <c r="N14" s="12">
        <v>233694790.5</v>
      </c>
      <c r="O14" s="12">
        <v>11305209.5</v>
      </c>
      <c r="P14" s="12">
        <v>11305209.5</v>
      </c>
      <c r="Q14" s="12">
        <v>11305209.5</v>
      </c>
      <c r="R14" s="12">
        <v>11305209.5</v>
      </c>
      <c r="S14" s="3">
        <f t="shared" si="0"/>
        <v>1</v>
      </c>
      <c r="T14" s="3">
        <f t="shared" si="1"/>
        <v>1</v>
      </c>
      <c r="U14" s="3">
        <f t="shared" si="1"/>
        <v>1</v>
      </c>
      <c r="V14" s="3">
        <f t="shared" si="1"/>
        <v>1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705648047</v>
      </c>
      <c r="N15" s="12">
        <v>680124825</v>
      </c>
      <c r="O15" s="12">
        <v>705648047</v>
      </c>
      <c r="P15" s="12">
        <v>705034295</v>
      </c>
      <c r="Q15" s="12">
        <v>604131065</v>
      </c>
      <c r="R15" s="12">
        <v>604131065</v>
      </c>
      <c r="S15" s="3">
        <f t="shared" si="0"/>
        <v>1</v>
      </c>
      <c r="T15" s="3">
        <f t="shared" si="1"/>
        <v>0.99913022929403783</v>
      </c>
      <c r="U15" s="3">
        <f t="shared" si="1"/>
        <v>0.85688181310385758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58817342</v>
      </c>
      <c r="N16" s="12">
        <v>756182658</v>
      </c>
      <c r="O16" s="12">
        <v>58817342</v>
      </c>
      <c r="P16" s="12">
        <v>58546342</v>
      </c>
      <c r="Q16" s="12">
        <v>58546342</v>
      </c>
      <c r="R16" s="12">
        <v>58546342</v>
      </c>
      <c r="S16" s="3">
        <f t="shared" si="0"/>
        <v>1</v>
      </c>
      <c r="T16" s="3">
        <f t="shared" si="1"/>
        <v>0.99539251535712037</v>
      </c>
      <c r="U16" s="3">
        <f t="shared" si="1"/>
        <v>1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30000000</v>
      </c>
      <c r="N17" s="12">
        <v>22019206</v>
      </c>
      <c r="O17" s="12">
        <v>16942106</v>
      </c>
      <c r="P17" s="12">
        <v>16942106</v>
      </c>
      <c r="Q17" s="12">
        <v>16928856</v>
      </c>
      <c r="R17" s="12">
        <v>16928856</v>
      </c>
      <c r="S17" s="3">
        <f t="shared" si="0"/>
        <v>0.56473686666666667</v>
      </c>
      <c r="T17" s="3">
        <f t="shared" si="1"/>
        <v>1</v>
      </c>
      <c r="U17" s="3">
        <f t="shared" si="1"/>
        <v>0.99921792485538696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111790648</v>
      </c>
      <c r="N18" s="12">
        <v>262830955</v>
      </c>
      <c r="O18" s="12">
        <v>111790648</v>
      </c>
      <c r="P18" s="12">
        <v>111790648</v>
      </c>
      <c r="Q18" s="12">
        <v>111790648</v>
      </c>
      <c r="R18" s="12">
        <v>111790648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196955023</v>
      </c>
      <c r="N19" s="12">
        <v>360044977</v>
      </c>
      <c r="O19" s="12">
        <v>196955023</v>
      </c>
      <c r="P19" s="12">
        <v>196626642</v>
      </c>
      <c r="Q19" s="12">
        <v>196626642</v>
      </c>
      <c r="R19" s="12">
        <v>196626642</v>
      </c>
      <c r="S19" s="3">
        <f t="shared" si="0"/>
        <v>1</v>
      </c>
      <c r="T19" s="3">
        <f t="shared" si="1"/>
        <v>0.99833271071233354</v>
      </c>
      <c r="U19" s="3">
        <f t="shared" si="1"/>
        <v>1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23771972</v>
      </c>
      <c r="N20" s="12">
        <v>2196228028</v>
      </c>
      <c r="O20" s="12">
        <v>23771920</v>
      </c>
      <c r="P20" s="12">
        <v>2229328</v>
      </c>
      <c r="Q20" s="12">
        <v>0</v>
      </c>
      <c r="R20" s="12">
        <v>0</v>
      </c>
      <c r="S20" s="3">
        <f t="shared" si="0"/>
        <v>0.99999781255000642</v>
      </c>
      <c r="T20" s="3">
        <f t="shared" si="1"/>
        <v>9.3779888204234246E-2</v>
      </c>
      <c r="U20" s="3">
        <f t="shared" si="1"/>
        <v>0</v>
      </c>
      <c r="V20" s="3" t="e">
        <f t="shared" si="1"/>
        <v>#DIV/0!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100000000000</v>
      </c>
      <c r="J21" s="12">
        <v>645090127.74000001</v>
      </c>
      <c r="K21" s="12">
        <v>822653404847.26001</v>
      </c>
      <c r="L21" s="12">
        <v>12353582919</v>
      </c>
      <c r="M21" s="12">
        <v>739730245595.58997</v>
      </c>
      <c r="N21" s="12">
        <v>70569576332.669998</v>
      </c>
      <c r="O21" s="12">
        <v>592855087146.23999</v>
      </c>
      <c r="P21" s="12">
        <v>292717376474</v>
      </c>
      <c r="Q21" s="12">
        <v>269748374151.98001</v>
      </c>
      <c r="R21" s="12">
        <v>269748374151.98001</v>
      </c>
      <c r="S21" s="3">
        <f t="shared" si="0"/>
        <v>0.80144767727985189</v>
      </c>
      <c r="T21" s="3">
        <f t="shared" si="1"/>
        <v>0.49374186512090296</v>
      </c>
      <c r="U21" s="3">
        <f t="shared" si="1"/>
        <v>0.92153181133727413</v>
      </c>
      <c r="V21" s="3">
        <f t="shared" si="1"/>
        <v>1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84535000</v>
      </c>
      <c r="N22" s="12">
        <v>27465000</v>
      </c>
      <c r="O22" s="12">
        <v>84535000</v>
      </c>
      <c r="P22" s="12">
        <v>84535000</v>
      </c>
      <c r="Q22" s="12">
        <v>0</v>
      </c>
      <c r="R22" s="12">
        <v>0</v>
      </c>
      <c r="S22" s="3">
        <f t="shared" si="0"/>
        <v>1</v>
      </c>
      <c r="T22" s="3">
        <f t="shared" si="1"/>
        <v>1</v>
      </c>
      <c r="U22" s="3">
        <f t="shared" si="1"/>
        <v>0</v>
      </c>
      <c r="V22" s="3" t="e">
        <f t="shared" si="1"/>
        <v>#DIV/0!</v>
      </c>
    </row>
    <row r="23" spans="1:22" ht="22.5" x14ac:dyDescent="0.25">
      <c r="A23" s="9" t="s">
        <v>24</v>
      </c>
      <c r="B23" s="10" t="s">
        <v>25</v>
      </c>
      <c r="C23" s="11" t="s">
        <v>64</v>
      </c>
      <c r="D23" s="9" t="s">
        <v>27</v>
      </c>
      <c r="E23" s="9" t="s">
        <v>28</v>
      </c>
      <c r="F23" s="9" t="s">
        <v>29</v>
      </c>
      <c r="G23" s="10" t="s">
        <v>65</v>
      </c>
      <c r="H23" s="12">
        <v>0</v>
      </c>
      <c r="I23" s="12">
        <v>545090127.74000001</v>
      </c>
      <c r="J23" s="12">
        <v>0</v>
      </c>
      <c r="K23" s="12">
        <v>545090127.74000001</v>
      </c>
      <c r="L23" s="12">
        <v>0</v>
      </c>
      <c r="M23" s="12">
        <v>545090127.74000001</v>
      </c>
      <c r="N23" s="12">
        <v>0</v>
      </c>
      <c r="O23" s="12">
        <v>545063127.74000001</v>
      </c>
      <c r="P23" s="12">
        <v>541707194</v>
      </c>
      <c r="Q23" s="12">
        <v>0</v>
      </c>
      <c r="R23" s="12">
        <v>0</v>
      </c>
      <c r="S23" s="3">
        <f t="shared" si="0"/>
        <v>0.99995046690698297</v>
      </c>
      <c r="T23" s="3">
        <f t="shared" si="1"/>
        <v>0.99384303657832307</v>
      </c>
      <c r="U23" s="3">
        <f t="shared" si="1"/>
        <v>0</v>
      </c>
      <c r="V23" s="3" t="e">
        <f t="shared" si="1"/>
        <v>#DIV/0!</v>
      </c>
    </row>
    <row r="24" spans="1:22" ht="22.5" x14ac:dyDescent="0.25">
      <c r="A24" s="9" t="s">
        <v>24</v>
      </c>
      <c r="B24" s="10" t="s">
        <v>25</v>
      </c>
      <c r="C24" s="11" t="s">
        <v>66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4535000000</v>
      </c>
      <c r="I24" s="12">
        <v>0</v>
      </c>
      <c r="J24" s="12">
        <v>0</v>
      </c>
      <c r="K24" s="12">
        <v>4535000000</v>
      </c>
      <c r="L24" s="12">
        <v>0</v>
      </c>
      <c r="M24" s="12">
        <v>12792245</v>
      </c>
      <c r="N24" s="12">
        <v>4522207755</v>
      </c>
      <c r="O24" s="12">
        <v>12792245</v>
      </c>
      <c r="P24" s="12">
        <v>12792245</v>
      </c>
      <c r="Q24" s="12">
        <v>12792245</v>
      </c>
      <c r="R24" s="12">
        <v>12792245</v>
      </c>
      <c r="S24" s="3">
        <f t="shared" si="0"/>
        <v>1</v>
      </c>
      <c r="T24" s="3">
        <f t="shared" si="1"/>
        <v>1</v>
      </c>
      <c r="U24" s="3">
        <f t="shared" si="1"/>
        <v>1</v>
      </c>
      <c r="V24" s="3">
        <f t="shared" si="1"/>
        <v>1</v>
      </c>
    </row>
    <row r="25" spans="1:22" ht="22.5" x14ac:dyDescent="0.25">
      <c r="A25" s="9" t="s">
        <v>24</v>
      </c>
      <c r="B25" s="10" t="s">
        <v>25</v>
      </c>
      <c r="C25" s="11" t="s">
        <v>67</v>
      </c>
      <c r="D25" s="9" t="s">
        <v>27</v>
      </c>
      <c r="E25" s="9" t="s">
        <v>28</v>
      </c>
      <c r="F25" s="9" t="s">
        <v>29</v>
      </c>
      <c r="G25" s="10" t="s">
        <v>62</v>
      </c>
      <c r="H25" s="12">
        <v>338000000</v>
      </c>
      <c r="I25" s="12">
        <v>0</v>
      </c>
      <c r="J25" s="12">
        <v>0</v>
      </c>
      <c r="K25" s="12">
        <v>338000000</v>
      </c>
      <c r="L25" s="12">
        <v>300000000</v>
      </c>
      <c r="M25" s="12">
        <v>0</v>
      </c>
      <c r="N25" s="12">
        <v>38000000</v>
      </c>
      <c r="O25" s="12">
        <v>0</v>
      </c>
      <c r="P25" s="12">
        <v>0</v>
      </c>
      <c r="Q25" s="12">
        <v>0</v>
      </c>
      <c r="R25" s="12">
        <v>0</v>
      </c>
      <c r="S25" s="3" t="e">
        <f t="shared" si="0"/>
        <v>#DIV/0!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7" customFormat="1" ht="56.25" x14ac:dyDescent="0.25">
      <c r="A26" s="13" t="s">
        <v>24</v>
      </c>
      <c r="B26" s="14" t="s">
        <v>25</v>
      </c>
      <c r="C26" s="15" t="s">
        <v>68</v>
      </c>
      <c r="D26" s="13" t="s">
        <v>27</v>
      </c>
      <c r="E26" s="13" t="s">
        <v>63</v>
      </c>
      <c r="F26" s="13" t="s">
        <v>29</v>
      </c>
      <c r="G26" s="14" t="s">
        <v>69</v>
      </c>
      <c r="H26" s="16">
        <v>3500000000</v>
      </c>
      <c r="I26" s="16">
        <v>0</v>
      </c>
      <c r="J26" s="16">
        <v>0</v>
      </c>
      <c r="K26" s="16">
        <v>3500000000</v>
      </c>
      <c r="L26" s="16">
        <v>0</v>
      </c>
      <c r="M26" s="16">
        <v>3499769059.4499998</v>
      </c>
      <c r="N26" s="16">
        <v>230940.55</v>
      </c>
      <c r="O26" s="16">
        <v>3475369270.4499998</v>
      </c>
      <c r="P26" s="16">
        <v>0</v>
      </c>
      <c r="Q26" s="16">
        <v>0</v>
      </c>
      <c r="R26" s="16">
        <v>0</v>
      </c>
      <c r="S26" s="4">
        <f t="shared" si="0"/>
        <v>0.99302817169203883</v>
      </c>
      <c r="T26" s="4">
        <f t="shared" si="1"/>
        <v>0</v>
      </c>
      <c r="U26" s="4" t="e">
        <f t="shared" si="1"/>
        <v>#DIV/0!</v>
      </c>
      <c r="V26" s="4" t="e">
        <f t="shared" si="1"/>
        <v>#DIV/0!</v>
      </c>
    </row>
    <row r="27" spans="1:22" s="17" customFormat="1" ht="67.5" x14ac:dyDescent="0.25">
      <c r="A27" s="13" t="s">
        <v>24</v>
      </c>
      <c r="B27" s="14" t="s">
        <v>25</v>
      </c>
      <c r="C27" s="15" t="s">
        <v>70</v>
      </c>
      <c r="D27" s="13" t="s">
        <v>27</v>
      </c>
      <c r="E27" s="13" t="s">
        <v>63</v>
      </c>
      <c r="F27" s="13" t="s">
        <v>29</v>
      </c>
      <c r="G27" s="14" t="s">
        <v>71</v>
      </c>
      <c r="H27" s="16">
        <v>5170000000</v>
      </c>
      <c r="I27" s="16">
        <v>0</v>
      </c>
      <c r="J27" s="16">
        <v>0</v>
      </c>
      <c r="K27" s="16">
        <v>5170000000</v>
      </c>
      <c r="L27" s="16">
        <v>5170000000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4" t="e">
        <f t="shared" si="0"/>
        <v>#DIV/0!</v>
      </c>
      <c r="T27" s="4" t="e">
        <f t="shared" si="1"/>
        <v>#DIV/0!</v>
      </c>
      <c r="U27" s="4" t="e">
        <f t="shared" si="1"/>
        <v>#DIV/0!</v>
      </c>
      <c r="V27" s="4" t="e">
        <f t="shared" si="1"/>
        <v>#DIV/0!</v>
      </c>
    </row>
    <row r="28" spans="1:22" s="17" customFormat="1" x14ac:dyDescent="0.25">
      <c r="A28" s="13" t="s">
        <v>1</v>
      </c>
      <c r="B28" s="14" t="s">
        <v>1</v>
      </c>
      <c r="C28" s="15" t="s">
        <v>1</v>
      </c>
      <c r="D28" s="13" t="s">
        <v>1</v>
      </c>
      <c r="E28" s="13" t="s">
        <v>1</v>
      </c>
      <c r="F28" s="13" t="s">
        <v>1</v>
      </c>
      <c r="G28" s="14" t="s">
        <v>1</v>
      </c>
      <c r="H28" s="16">
        <v>801998079450</v>
      </c>
      <c r="I28" s="16">
        <v>101445090127.74001</v>
      </c>
      <c r="J28" s="16">
        <v>1445090127.74</v>
      </c>
      <c r="K28" s="16">
        <v>901998079450</v>
      </c>
      <c r="L28" s="16">
        <v>23143563713</v>
      </c>
      <c r="M28" s="16">
        <v>775105601431.78003</v>
      </c>
      <c r="N28" s="16">
        <v>103748914305.22</v>
      </c>
      <c r="O28" s="16">
        <v>622073115751.21997</v>
      </c>
      <c r="P28" s="16">
        <v>314552059541.25</v>
      </c>
      <c r="Q28" s="16">
        <v>289143948932.63</v>
      </c>
      <c r="R28" s="16">
        <v>289143948932.63</v>
      </c>
      <c r="S28" s="4">
        <f t="shared" si="0"/>
        <v>0.80256563054391883</v>
      </c>
      <c r="T28" s="4">
        <f t="shared" ref="T28:V28" si="2">+P28/O28</f>
        <v>0.50565126763498636</v>
      </c>
      <c r="U28" s="4">
        <f t="shared" si="2"/>
        <v>0.91922446590979001</v>
      </c>
      <c r="V28" s="4">
        <f t="shared" si="2"/>
        <v>1</v>
      </c>
    </row>
    <row r="30" spans="1:22" s="26" customFormat="1" ht="18" x14ac:dyDescent="0.25">
      <c r="B30" s="27"/>
      <c r="C30" s="28" t="s">
        <v>87</v>
      </c>
      <c r="D30" s="29"/>
      <c r="E30" s="29"/>
      <c r="F30" s="29"/>
      <c r="G30" s="29"/>
      <c r="S30" s="30"/>
      <c r="T30" s="30"/>
      <c r="U30" s="31"/>
    </row>
    <row r="31" spans="1:22" s="26" customFormat="1" x14ac:dyDescent="0.25">
      <c r="B31" s="27"/>
      <c r="C31" s="32"/>
      <c r="D31" s="29"/>
      <c r="E31" s="29"/>
      <c r="F31" s="29"/>
      <c r="G31" s="29"/>
      <c r="S31" s="30"/>
      <c r="T31" s="30"/>
      <c r="U31" s="31"/>
    </row>
    <row r="32" spans="1:22" s="26" customFormat="1" ht="14.25" x14ac:dyDescent="0.2">
      <c r="B32" s="27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H33" s="26" t="s">
        <v>89</v>
      </c>
      <c r="I33" s="29"/>
      <c r="S33" s="30"/>
      <c r="T33" s="30"/>
      <c r="U33" s="31"/>
    </row>
    <row r="34" spans="2:21" s="26" customFormat="1" ht="14.25" x14ac:dyDescent="0.2">
      <c r="B34" s="27"/>
      <c r="C34" s="26" t="s">
        <v>88</v>
      </c>
      <c r="D34" s="29"/>
      <c r="E34" s="29"/>
      <c r="H34" s="26" t="s">
        <v>91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90</v>
      </c>
      <c r="D35" s="29"/>
      <c r="E35" s="29"/>
      <c r="S35" s="30"/>
      <c r="T35" s="30"/>
      <c r="U35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workbookViewId="0">
      <selection activeCell="G9" sqref="G9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78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400000000</v>
      </c>
      <c r="K5" s="12">
        <v>22883000000</v>
      </c>
      <c r="L5" s="12">
        <v>0</v>
      </c>
      <c r="M5" s="12">
        <v>13929751065.24</v>
      </c>
      <c r="N5" s="12">
        <v>8953248934.7600002</v>
      </c>
      <c r="O5" s="12">
        <v>12582905949.24</v>
      </c>
      <c r="P5" s="12">
        <v>12569752952.9</v>
      </c>
      <c r="Q5" s="12">
        <v>12382734834.9</v>
      </c>
      <c r="R5" s="12">
        <v>12382734834.9</v>
      </c>
      <c r="S5" s="3">
        <f>+O5/M5</f>
        <v>0.90331161628861489</v>
      </c>
      <c r="T5" s="3">
        <f>+P5/O5</f>
        <v>0.99895469326457176</v>
      </c>
      <c r="U5" s="3">
        <f>+Q5/P5</f>
        <v>0.98512157568245184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200000000</v>
      </c>
      <c r="K6" s="12">
        <v>560000000</v>
      </c>
      <c r="L6" s="12">
        <v>0</v>
      </c>
      <c r="M6" s="12">
        <v>233473916</v>
      </c>
      <c r="N6" s="12">
        <v>326526084</v>
      </c>
      <c r="O6" s="12">
        <v>203215042</v>
      </c>
      <c r="P6" s="12">
        <v>202896852.72999999</v>
      </c>
      <c r="Q6" s="12">
        <v>202896852.72999999</v>
      </c>
      <c r="R6" s="12">
        <v>202896852.72999999</v>
      </c>
      <c r="S6" s="3">
        <f t="shared" ref="S6:S28" si="0">+O6/M6</f>
        <v>0.87039719674723748</v>
      </c>
      <c r="T6" s="3">
        <f t="shared" ref="T6:V24" si="1">+P6/O6</f>
        <v>0.99843422383073388</v>
      </c>
      <c r="U6" s="3">
        <f t="shared" si="1"/>
        <v>1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3725309100</v>
      </c>
      <c r="N7" s="12">
        <v>4518690900</v>
      </c>
      <c r="O7" s="12">
        <v>3120912389</v>
      </c>
      <c r="P7" s="12">
        <v>3114748445.9699998</v>
      </c>
      <c r="Q7" s="12">
        <v>3085524454.9699998</v>
      </c>
      <c r="R7" s="12">
        <v>3085524454.9699998</v>
      </c>
      <c r="S7" s="3">
        <f t="shared" si="0"/>
        <v>0.83775931210647725</v>
      </c>
      <c r="T7" s="3">
        <f t="shared" si="1"/>
        <v>0.99802495480112619</v>
      </c>
      <c r="U7" s="3">
        <f t="shared" si="1"/>
        <v>0.99061754375772748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>
        <v>0</v>
      </c>
      <c r="T8" s="3">
        <v>0</v>
      </c>
      <c r="U8" s="3">
        <v>0</v>
      </c>
      <c r="V8" s="3">
        <v>0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800000000</v>
      </c>
      <c r="J9" s="12">
        <v>0</v>
      </c>
      <c r="K9" s="12">
        <v>1530410000</v>
      </c>
      <c r="L9" s="12">
        <v>0</v>
      </c>
      <c r="M9" s="12">
        <v>1498670000</v>
      </c>
      <c r="N9" s="12">
        <v>31740000</v>
      </c>
      <c r="O9" s="12">
        <v>653419757</v>
      </c>
      <c r="P9" s="12">
        <v>268819756</v>
      </c>
      <c r="Q9" s="12">
        <v>240329756</v>
      </c>
      <c r="R9" s="12">
        <v>240329756</v>
      </c>
      <c r="S9" s="3">
        <f t="shared" si="0"/>
        <v>0.43599975778523625</v>
      </c>
      <c r="T9" s="3">
        <f t="shared" si="1"/>
        <v>0.41140438916970185</v>
      </c>
      <c r="U9" s="3">
        <f t="shared" si="1"/>
        <v>0.89401820601310267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200000000</v>
      </c>
      <c r="K10" s="12">
        <v>10544000000</v>
      </c>
      <c r="L10" s="12">
        <v>0</v>
      </c>
      <c r="M10" s="12">
        <v>5913562792</v>
      </c>
      <c r="N10" s="12">
        <v>4630437208</v>
      </c>
      <c r="O10" s="12">
        <v>5479549967</v>
      </c>
      <c r="P10" s="12">
        <v>5474452603.4499998</v>
      </c>
      <c r="Q10" s="12">
        <v>4881468968.4499998</v>
      </c>
      <c r="R10" s="12">
        <v>4881468968.4499998</v>
      </c>
      <c r="S10" s="3">
        <f t="shared" si="0"/>
        <v>0.92660721797236312</v>
      </c>
      <c r="T10" s="3">
        <f t="shared" si="1"/>
        <v>0.99906974777478108</v>
      </c>
      <c r="U10" s="3">
        <f t="shared" si="1"/>
        <v>0.8916816569703605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100000000</v>
      </c>
      <c r="J11" s="12">
        <v>0</v>
      </c>
      <c r="K11" s="12">
        <v>300000000</v>
      </c>
      <c r="L11" s="12">
        <v>0</v>
      </c>
      <c r="M11" s="12">
        <v>275043365</v>
      </c>
      <c r="N11" s="12">
        <v>24956635</v>
      </c>
      <c r="O11" s="12">
        <v>270123435</v>
      </c>
      <c r="P11" s="12">
        <v>270036594</v>
      </c>
      <c r="Q11" s="12">
        <v>269899458</v>
      </c>
      <c r="R11" s="12">
        <v>269899458</v>
      </c>
      <c r="S11" s="3">
        <f t="shared" si="0"/>
        <v>0.98211216620331854</v>
      </c>
      <c r="T11" s="3">
        <f t="shared" si="1"/>
        <v>0.99967851363951443</v>
      </c>
      <c r="U11" s="3">
        <f t="shared" si="1"/>
        <v>0.99949215771844613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7220613964.5</v>
      </c>
      <c r="N12" s="12">
        <v>1193166035.5</v>
      </c>
      <c r="O12" s="12">
        <v>5507965978.5299997</v>
      </c>
      <c r="P12" s="12">
        <v>1300539242.3499999</v>
      </c>
      <c r="Q12" s="12">
        <v>1086791731.75</v>
      </c>
      <c r="R12" s="12">
        <v>1086791731.75</v>
      </c>
      <c r="S12" s="3">
        <f t="shared" si="0"/>
        <v>0.76281130740540914</v>
      </c>
      <c r="T12" s="3">
        <f t="shared" si="1"/>
        <v>0.23611969417013282</v>
      </c>
      <c r="U12" s="3">
        <f t="shared" si="1"/>
        <v>0.83564701191655666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0</v>
      </c>
      <c r="K13" s="12">
        <v>1700000000</v>
      </c>
      <c r="L13" s="12">
        <v>0</v>
      </c>
      <c r="M13" s="12">
        <v>0</v>
      </c>
      <c r="N13" s="12">
        <v>1700000000</v>
      </c>
      <c r="O13" s="12">
        <v>0</v>
      </c>
      <c r="P13" s="12">
        <v>0</v>
      </c>
      <c r="Q13" s="12">
        <v>0</v>
      </c>
      <c r="R13" s="12">
        <v>0</v>
      </c>
      <c r="S13" s="3">
        <v>0</v>
      </c>
      <c r="T13" s="3">
        <v>0</v>
      </c>
      <c r="U13" s="3">
        <v>0</v>
      </c>
      <c r="V13" s="3">
        <v>0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12419209.5</v>
      </c>
      <c r="N14" s="12">
        <v>232580790.5</v>
      </c>
      <c r="O14" s="12">
        <v>12419209.5</v>
      </c>
      <c r="P14" s="12">
        <v>12419209.5</v>
      </c>
      <c r="Q14" s="12">
        <v>11420209.5</v>
      </c>
      <c r="R14" s="12">
        <v>11420209.5</v>
      </c>
      <c r="S14" s="3">
        <f t="shared" si="0"/>
        <v>1</v>
      </c>
      <c r="T14" s="3">
        <f t="shared" si="1"/>
        <v>1</v>
      </c>
      <c r="U14" s="3">
        <f t="shared" si="1"/>
        <v>0.91956009760524615</v>
      </c>
      <c r="V14" s="3">
        <f t="shared" si="1"/>
        <v>1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806147768</v>
      </c>
      <c r="N15" s="12">
        <v>579625104</v>
      </c>
      <c r="O15" s="12">
        <v>806147768</v>
      </c>
      <c r="P15" s="12">
        <v>805936015</v>
      </c>
      <c r="Q15" s="12">
        <v>805936015</v>
      </c>
      <c r="R15" s="12">
        <v>805936015</v>
      </c>
      <c r="S15" s="3">
        <f t="shared" si="0"/>
        <v>1</v>
      </c>
      <c r="T15" s="3">
        <f t="shared" si="1"/>
        <v>0.99973732731342124</v>
      </c>
      <c r="U15" s="3">
        <f t="shared" si="1"/>
        <v>1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59521537</v>
      </c>
      <c r="N16" s="12">
        <v>755478463</v>
      </c>
      <c r="O16" s="12">
        <v>59521537</v>
      </c>
      <c r="P16" s="12">
        <v>59250537</v>
      </c>
      <c r="Q16" s="12">
        <v>59250537</v>
      </c>
      <c r="R16" s="12">
        <v>59250537</v>
      </c>
      <c r="S16" s="3">
        <f t="shared" si="0"/>
        <v>1</v>
      </c>
      <c r="T16" s="3">
        <f t="shared" si="1"/>
        <v>0.99544702617474412</v>
      </c>
      <c r="U16" s="3">
        <f t="shared" si="1"/>
        <v>1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30000000</v>
      </c>
      <c r="N17" s="12">
        <v>22019206</v>
      </c>
      <c r="O17" s="12">
        <v>20346622</v>
      </c>
      <c r="P17" s="12">
        <v>20346622</v>
      </c>
      <c r="Q17" s="12">
        <v>20346622</v>
      </c>
      <c r="R17" s="12">
        <v>20346622</v>
      </c>
      <c r="S17" s="3">
        <f t="shared" si="0"/>
        <v>0.67822073333333333</v>
      </c>
      <c r="T17" s="3">
        <f t="shared" si="1"/>
        <v>1</v>
      </c>
      <c r="U17" s="3">
        <f t="shared" si="1"/>
        <v>1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119409668</v>
      </c>
      <c r="N18" s="12">
        <v>255211935</v>
      </c>
      <c r="O18" s="12">
        <v>119409668</v>
      </c>
      <c r="P18" s="12">
        <v>119409668</v>
      </c>
      <c r="Q18" s="12">
        <v>111790648</v>
      </c>
      <c r="R18" s="12">
        <v>111790648</v>
      </c>
      <c r="S18" s="3">
        <f t="shared" si="0"/>
        <v>1</v>
      </c>
      <c r="T18" s="3">
        <f t="shared" si="1"/>
        <v>1</v>
      </c>
      <c r="U18" s="3">
        <f t="shared" si="1"/>
        <v>0.9361942786743197</v>
      </c>
      <c r="V18" s="3">
        <f t="shared" si="1"/>
        <v>1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226037023</v>
      </c>
      <c r="N19" s="12">
        <v>330962977</v>
      </c>
      <c r="O19" s="12">
        <v>226037023</v>
      </c>
      <c r="P19" s="12">
        <v>225785442</v>
      </c>
      <c r="Q19" s="12">
        <v>225785442</v>
      </c>
      <c r="R19" s="12">
        <v>225785442</v>
      </c>
      <c r="S19" s="3">
        <f t="shared" si="0"/>
        <v>1</v>
      </c>
      <c r="T19" s="3">
        <f t="shared" si="1"/>
        <v>0.99888699206589715</v>
      </c>
      <c r="U19" s="3">
        <f t="shared" si="1"/>
        <v>1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546378745</v>
      </c>
      <c r="N20" s="12">
        <v>1673621255</v>
      </c>
      <c r="O20" s="12">
        <v>546378693</v>
      </c>
      <c r="P20" s="12">
        <v>524836101</v>
      </c>
      <c r="Q20" s="12">
        <v>2229328</v>
      </c>
      <c r="R20" s="12">
        <v>2229328</v>
      </c>
      <c r="S20" s="3">
        <f t="shared" si="0"/>
        <v>0.999999904827923</v>
      </c>
      <c r="T20" s="3">
        <f t="shared" si="1"/>
        <v>0.96057204961321574</v>
      </c>
      <c r="U20" s="3">
        <f t="shared" si="1"/>
        <v>4.2476651201248062E-3</v>
      </c>
      <c r="V20" s="3">
        <f t="shared" si="1"/>
        <v>1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100000000000</v>
      </c>
      <c r="J21" s="12">
        <v>645090127.74000001</v>
      </c>
      <c r="K21" s="12">
        <v>822653404847.26001</v>
      </c>
      <c r="L21" s="12">
        <v>12353582919</v>
      </c>
      <c r="M21" s="12">
        <v>774340076513.14001</v>
      </c>
      <c r="N21" s="12">
        <v>35959745415.120003</v>
      </c>
      <c r="O21" s="12">
        <v>660905435634.27002</v>
      </c>
      <c r="P21" s="12">
        <v>353541086861.03003</v>
      </c>
      <c r="Q21" s="12">
        <v>324360333658.96997</v>
      </c>
      <c r="R21" s="12">
        <v>324357173354.96997</v>
      </c>
      <c r="S21" s="3">
        <f t="shared" si="0"/>
        <v>0.85350798141603734</v>
      </c>
      <c r="T21" s="3">
        <f t="shared" si="1"/>
        <v>0.53493445173701304</v>
      </c>
      <c r="U21" s="3">
        <f t="shared" si="1"/>
        <v>0.91746149376541786</v>
      </c>
      <c r="V21" s="3">
        <f t="shared" si="1"/>
        <v>0.99999025681110776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84535000</v>
      </c>
      <c r="N22" s="12">
        <v>27465000</v>
      </c>
      <c r="O22" s="12">
        <v>84535000</v>
      </c>
      <c r="P22" s="12">
        <v>84535000</v>
      </c>
      <c r="Q22" s="12">
        <v>84535000</v>
      </c>
      <c r="R22" s="12">
        <v>84535000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 x14ac:dyDescent="0.25">
      <c r="A23" s="9" t="s">
        <v>24</v>
      </c>
      <c r="B23" s="10" t="s">
        <v>25</v>
      </c>
      <c r="C23" s="11" t="s">
        <v>64</v>
      </c>
      <c r="D23" s="9" t="s">
        <v>27</v>
      </c>
      <c r="E23" s="9" t="s">
        <v>28</v>
      </c>
      <c r="F23" s="9" t="s">
        <v>29</v>
      </c>
      <c r="G23" s="10" t="s">
        <v>65</v>
      </c>
      <c r="H23" s="12">
        <v>0</v>
      </c>
      <c r="I23" s="12">
        <v>545090127.74000001</v>
      </c>
      <c r="J23" s="12">
        <v>0</v>
      </c>
      <c r="K23" s="12">
        <v>545090127.74000001</v>
      </c>
      <c r="L23" s="12">
        <v>0</v>
      </c>
      <c r="M23" s="12">
        <v>545090127.74000001</v>
      </c>
      <c r="N23" s="12">
        <v>0</v>
      </c>
      <c r="O23" s="12">
        <v>545063127.74000001</v>
      </c>
      <c r="P23" s="12">
        <v>541707194</v>
      </c>
      <c r="Q23" s="12">
        <v>541707194</v>
      </c>
      <c r="R23" s="12">
        <v>541707194</v>
      </c>
      <c r="S23" s="3">
        <f t="shared" si="0"/>
        <v>0.99995046690698297</v>
      </c>
      <c r="T23" s="3">
        <f t="shared" si="1"/>
        <v>0.99384303657832307</v>
      </c>
      <c r="U23" s="3">
        <f t="shared" si="1"/>
        <v>1</v>
      </c>
      <c r="V23" s="3">
        <f t="shared" si="1"/>
        <v>1</v>
      </c>
    </row>
    <row r="24" spans="1:22" ht="22.5" x14ac:dyDescent="0.25">
      <c r="A24" s="9" t="s">
        <v>24</v>
      </c>
      <c r="B24" s="10" t="s">
        <v>25</v>
      </c>
      <c r="C24" s="11" t="s">
        <v>66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4535000000</v>
      </c>
      <c r="I24" s="12">
        <v>0</v>
      </c>
      <c r="J24" s="12">
        <v>0</v>
      </c>
      <c r="K24" s="12">
        <v>4535000000</v>
      </c>
      <c r="L24" s="12">
        <v>0</v>
      </c>
      <c r="M24" s="12">
        <v>17096495</v>
      </c>
      <c r="N24" s="12">
        <v>4517903505</v>
      </c>
      <c r="O24" s="12">
        <v>17096495</v>
      </c>
      <c r="P24" s="12">
        <v>17096495</v>
      </c>
      <c r="Q24" s="12">
        <v>17096495</v>
      </c>
      <c r="R24" s="12">
        <v>17096495</v>
      </c>
      <c r="S24" s="3">
        <f t="shared" si="0"/>
        <v>1</v>
      </c>
      <c r="T24" s="3">
        <f t="shared" si="1"/>
        <v>1</v>
      </c>
      <c r="U24" s="3">
        <f t="shared" si="1"/>
        <v>1</v>
      </c>
      <c r="V24" s="3">
        <f t="shared" si="1"/>
        <v>1</v>
      </c>
    </row>
    <row r="25" spans="1:22" ht="22.5" x14ac:dyDescent="0.25">
      <c r="A25" s="9" t="s">
        <v>24</v>
      </c>
      <c r="B25" s="10" t="s">
        <v>25</v>
      </c>
      <c r="C25" s="11" t="s">
        <v>67</v>
      </c>
      <c r="D25" s="9" t="s">
        <v>27</v>
      </c>
      <c r="E25" s="9" t="s">
        <v>28</v>
      </c>
      <c r="F25" s="9" t="s">
        <v>29</v>
      </c>
      <c r="G25" s="10" t="s">
        <v>62</v>
      </c>
      <c r="H25" s="12">
        <v>338000000</v>
      </c>
      <c r="I25" s="12">
        <v>0</v>
      </c>
      <c r="J25" s="12">
        <v>0</v>
      </c>
      <c r="K25" s="12">
        <v>338000000</v>
      </c>
      <c r="L25" s="12">
        <v>300000000</v>
      </c>
      <c r="M25" s="12">
        <v>0</v>
      </c>
      <c r="N25" s="12">
        <v>38000000</v>
      </c>
      <c r="O25" s="12">
        <v>0</v>
      </c>
      <c r="P25" s="12">
        <v>0</v>
      </c>
      <c r="Q25" s="12">
        <v>0</v>
      </c>
      <c r="R25" s="12">
        <v>0</v>
      </c>
      <c r="S25" s="3">
        <v>0</v>
      </c>
      <c r="T25" s="3">
        <v>0</v>
      </c>
      <c r="U25" s="3">
        <v>0</v>
      </c>
      <c r="V25" s="3">
        <v>0</v>
      </c>
    </row>
    <row r="26" spans="1:22" s="17" customFormat="1" ht="56.25" x14ac:dyDescent="0.25">
      <c r="A26" s="13" t="s">
        <v>24</v>
      </c>
      <c r="B26" s="14" t="s">
        <v>25</v>
      </c>
      <c r="C26" s="15" t="s">
        <v>68</v>
      </c>
      <c r="D26" s="13" t="s">
        <v>27</v>
      </c>
      <c r="E26" s="13" t="s">
        <v>63</v>
      </c>
      <c r="F26" s="13" t="s">
        <v>29</v>
      </c>
      <c r="G26" s="14" t="s">
        <v>69</v>
      </c>
      <c r="H26" s="16">
        <v>3500000000</v>
      </c>
      <c r="I26" s="16">
        <v>0</v>
      </c>
      <c r="J26" s="16">
        <v>0</v>
      </c>
      <c r="K26" s="16">
        <v>3500000000</v>
      </c>
      <c r="L26" s="16">
        <v>0</v>
      </c>
      <c r="M26" s="16">
        <v>3499769059.4499998</v>
      </c>
      <c r="N26" s="16">
        <v>230940.55</v>
      </c>
      <c r="O26" s="16">
        <v>3475369270.4499998</v>
      </c>
      <c r="P26" s="16">
        <v>0</v>
      </c>
      <c r="Q26" s="16">
        <v>0</v>
      </c>
      <c r="R26" s="16">
        <v>0</v>
      </c>
      <c r="S26" s="4">
        <f t="shared" si="0"/>
        <v>0.99302817169203883</v>
      </c>
      <c r="T26" s="3">
        <v>0</v>
      </c>
      <c r="U26" s="3">
        <v>0</v>
      </c>
      <c r="V26" s="3">
        <v>0</v>
      </c>
    </row>
    <row r="27" spans="1:22" s="17" customFormat="1" ht="67.5" x14ac:dyDescent="0.25">
      <c r="A27" s="13" t="s">
        <v>24</v>
      </c>
      <c r="B27" s="14" t="s">
        <v>25</v>
      </c>
      <c r="C27" s="15" t="s">
        <v>70</v>
      </c>
      <c r="D27" s="13" t="s">
        <v>27</v>
      </c>
      <c r="E27" s="13" t="s">
        <v>63</v>
      </c>
      <c r="F27" s="13" t="s">
        <v>29</v>
      </c>
      <c r="G27" s="14" t="s">
        <v>71</v>
      </c>
      <c r="H27" s="16">
        <v>5170000000</v>
      </c>
      <c r="I27" s="16">
        <v>0</v>
      </c>
      <c r="J27" s="16">
        <v>0</v>
      </c>
      <c r="K27" s="16">
        <v>5170000000</v>
      </c>
      <c r="L27" s="16">
        <v>5170000000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3">
        <v>0</v>
      </c>
      <c r="T27" s="3">
        <v>0</v>
      </c>
      <c r="U27" s="3">
        <v>0</v>
      </c>
      <c r="V27" s="3">
        <v>0</v>
      </c>
    </row>
    <row r="28" spans="1:22" s="17" customFormat="1" x14ac:dyDescent="0.25">
      <c r="A28" s="13" t="s">
        <v>1</v>
      </c>
      <c r="B28" s="14" t="s">
        <v>1</v>
      </c>
      <c r="C28" s="15" t="s">
        <v>1</v>
      </c>
      <c r="D28" s="13" t="s">
        <v>1</v>
      </c>
      <c r="E28" s="13" t="s">
        <v>1</v>
      </c>
      <c r="F28" s="13" t="s">
        <v>1</v>
      </c>
      <c r="G28" s="14" t="s">
        <v>1</v>
      </c>
      <c r="H28" s="16">
        <v>801998079450</v>
      </c>
      <c r="I28" s="16">
        <v>101445090127.74001</v>
      </c>
      <c r="J28" s="16">
        <v>1445090127.74</v>
      </c>
      <c r="K28" s="16">
        <v>901998079450</v>
      </c>
      <c r="L28" s="16">
        <v>23143563713</v>
      </c>
      <c r="M28" s="16">
        <v>813082905348.56995</v>
      </c>
      <c r="N28" s="16">
        <v>65771610388.429901</v>
      </c>
      <c r="O28" s="16">
        <v>694635852565.72998</v>
      </c>
      <c r="P28" s="16">
        <v>379153655591.92999</v>
      </c>
      <c r="Q28" s="16">
        <v>348390077206.27002</v>
      </c>
      <c r="R28" s="16">
        <v>348386916902.27002</v>
      </c>
      <c r="S28" s="4">
        <f t="shared" si="0"/>
        <v>0.85432352346399221</v>
      </c>
      <c r="T28" s="4">
        <f t="shared" ref="T28:V28" si="2">+P28/O28</f>
        <v>0.54583081796235466</v>
      </c>
      <c r="U28" s="4">
        <f t="shared" si="2"/>
        <v>0.91886250354719046</v>
      </c>
      <c r="V28" s="4">
        <f t="shared" si="2"/>
        <v>0.99999092883464036</v>
      </c>
    </row>
    <row r="30" spans="1:22" s="26" customFormat="1" ht="18" x14ac:dyDescent="0.25">
      <c r="B30" s="27"/>
      <c r="C30" s="28" t="s">
        <v>87</v>
      </c>
      <c r="D30" s="29"/>
      <c r="E30" s="29"/>
      <c r="F30" s="29"/>
      <c r="G30" s="29"/>
      <c r="S30" s="30"/>
      <c r="T30" s="30"/>
      <c r="U30" s="31"/>
    </row>
    <row r="31" spans="1:22" s="26" customFormat="1" x14ac:dyDescent="0.25">
      <c r="B31" s="27"/>
      <c r="C31" s="32"/>
      <c r="D31" s="29"/>
      <c r="E31" s="29"/>
      <c r="F31" s="29"/>
      <c r="G31" s="29"/>
      <c r="S31" s="30"/>
      <c r="T31" s="30"/>
      <c r="U31" s="31"/>
    </row>
    <row r="32" spans="1:22" s="26" customFormat="1" ht="14.25" x14ac:dyDescent="0.2">
      <c r="B32" s="27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H33" s="26" t="s">
        <v>89</v>
      </c>
      <c r="I33" s="29"/>
      <c r="S33" s="30"/>
      <c r="T33" s="30"/>
      <c r="U33" s="31"/>
    </row>
    <row r="34" spans="2:21" s="26" customFormat="1" ht="14.25" x14ac:dyDescent="0.2">
      <c r="B34" s="27"/>
      <c r="C34" s="26" t="s">
        <v>88</v>
      </c>
      <c r="D34" s="29"/>
      <c r="E34" s="29"/>
      <c r="H34" s="26" t="s">
        <v>91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90</v>
      </c>
      <c r="D35" s="29"/>
      <c r="E35" s="29"/>
      <c r="S35" s="30"/>
      <c r="T35" s="30"/>
      <c r="U35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workbookViewId="0">
      <selection activeCell="G7" sqref="G7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79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400000000</v>
      </c>
      <c r="K5" s="12">
        <v>22883000000</v>
      </c>
      <c r="L5" s="12">
        <v>0</v>
      </c>
      <c r="M5" s="12">
        <v>15445877410.24</v>
      </c>
      <c r="N5" s="12">
        <v>7437122589.7600002</v>
      </c>
      <c r="O5" s="12">
        <v>14306924361.24</v>
      </c>
      <c r="P5" s="12">
        <v>14297312944.42</v>
      </c>
      <c r="Q5" s="12">
        <v>14294377338.42</v>
      </c>
      <c r="R5" s="12">
        <v>14294377338.42</v>
      </c>
      <c r="S5" s="3">
        <f>+O5/M5</f>
        <v>0.92626168013965204</v>
      </c>
      <c r="T5" s="3">
        <f>+P5/O5</f>
        <v>0.99932819825020958</v>
      </c>
      <c r="U5" s="3">
        <f>+Q5/P5</f>
        <v>0.9997946742852023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200000000</v>
      </c>
      <c r="K6" s="12">
        <v>560000000</v>
      </c>
      <c r="L6" s="12">
        <v>0</v>
      </c>
      <c r="M6" s="12">
        <v>262110939</v>
      </c>
      <c r="N6" s="12">
        <v>297889061</v>
      </c>
      <c r="O6" s="12">
        <v>233626916</v>
      </c>
      <c r="P6" s="12">
        <v>233378012.84999999</v>
      </c>
      <c r="Q6" s="12">
        <v>233315797.84999999</v>
      </c>
      <c r="R6" s="12">
        <v>233315797.84999999</v>
      </c>
      <c r="S6" s="3">
        <f t="shared" ref="S6:S28" si="0">+O6/M6</f>
        <v>0.89132836993117637</v>
      </c>
      <c r="T6" s="3">
        <f t="shared" ref="T6:V27" si="1">+P6/O6</f>
        <v>0.99893461269676642</v>
      </c>
      <c r="U6" s="3">
        <f t="shared" si="1"/>
        <v>0.99973341533231763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4010861068</v>
      </c>
      <c r="N7" s="12">
        <v>4233138932</v>
      </c>
      <c r="O7" s="12">
        <v>3466534135</v>
      </c>
      <c r="P7" s="12">
        <v>3460852698.3400002</v>
      </c>
      <c r="Q7" s="12">
        <v>3459324663.3400002</v>
      </c>
      <c r="R7" s="12">
        <v>3459324663.3400002</v>
      </c>
      <c r="S7" s="3">
        <f t="shared" si="0"/>
        <v>0.86428676442003349</v>
      </c>
      <c r="T7" s="3">
        <f t="shared" si="1"/>
        <v>0.99836106138328862</v>
      </c>
      <c r="U7" s="3">
        <f t="shared" si="1"/>
        <v>0.99955848019745741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800000000</v>
      </c>
      <c r="J9" s="12">
        <v>0</v>
      </c>
      <c r="K9" s="12">
        <v>1530410000</v>
      </c>
      <c r="L9" s="12">
        <v>0</v>
      </c>
      <c r="M9" s="12">
        <v>1482969757</v>
      </c>
      <c r="N9" s="12">
        <v>47440243</v>
      </c>
      <c r="O9" s="12">
        <v>653419756</v>
      </c>
      <c r="P9" s="12">
        <v>327945756</v>
      </c>
      <c r="Q9" s="12">
        <v>318735756</v>
      </c>
      <c r="R9" s="12">
        <v>318735756</v>
      </c>
      <c r="S9" s="3">
        <f t="shared" si="0"/>
        <v>0.44061569894847152</v>
      </c>
      <c r="T9" s="3">
        <f t="shared" si="1"/>
        <v>0.50189139980640562</v>
      </c>
      <c r="U9" s="3">
        <f t="shared" si="1"/>
        <v>0.97191608724462342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200000000</v>
      </c>
      <c r="K10" s="12">
        <v>10544000000</v>
      </c>
      <c r="L10" s="12">
        <v>0</v>
      </c>
      <c r="M10" s="12">
        <v>6642386341</v>
      </c>
      <c r="N10" s="12">
        <v>3901613659</v>
      </c>
      <c r="O10" s="12">
        <v>6251944349</v>
      </c>
      <c r="P10" s="12">
        <v>6232982563.6599998</v>
      </c>
      <c r="Q10" s="12">
        <v>6133219214.6599998</v>
      </c>
      <c r="R10" s="12">
        <v>6133219214.6599998</v>
      </c>
      <c r="S10" s="3">
        <f t="shared" si="0"/>
        <v>0.94121962018529326</v>
      </c>
      <c r="T10" s="3">
        <f t="shared" si="1"/>
        <v>0.99696705788127604</v>
      </c>
      <c r="U10" s="3">
        <f t="shared" si="1"/>
        <v>0.98399428395939248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100000000</v>
      </c>
      <c r="J11" s="12">
        <v>0</v>
      </c>
      <c r="K11" s="12">
        <v>300000000</v>
      </c>
      <c r="L11" s="12">
        <v>0</v>
      </c>
      <c r="M11" s="12">
        <v>275043442</v>
      </c>
      <c r="N11" s="12">
        <v>24956558</v>
      </c>
      <c r="O11" s="12">
        <v>270123512</v>
      </c>
      <c r="P11" s="12">
        <v>270036671</v>
      </c>
      <c r="Q11" s="12">
        <v>269910671</v>
      </c>
      <c r="R11" s="12">
        <v>269910671</v>
      </c>
      <c r="S11" s="3">
        <f t="shared" si="0"/>
        <v>0.98211217121112093</v>
      </c>
      <c r="T11" s="3">
        <f t="shared" si="1"/>
        <v>0.99967851373115568</v>
      </c>
      <c r="U11" s="3">
        <f t="shared" si="1"/>
        <v>0.99953339670670138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7514530642.5</v>
      </c>
      <c r="N12" s="12">
        <v>899249357.5</v>
      </c>
      <c r="O12" s="12">
        <v>5792404414.5299997</v>
      </c>
      <c r="P12" s="12">
        <v>2350598816.1100001</v>
      </c>
      <c r="Q12" s="12">
        <v>1655839361.1099999</v>
      </c>
      <c r="R12" s="12">
        <v>1655839361.1099999</v>
      </c>
      <c r="S12" s="3">
        <f t="shared" si="0"/>
        <v>0.77082717339255291</v>
      </c>
      <c r="T12" s="3">
        <f t="shared" si="1"/>
        <v>0.40580709630937079</v>
      </c>
      <c r="U12" s="3">
        <f t="shared" si="1"/>
        <v>0.70443299373826973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0</v>
      </c>
      <c r="K13" s="12">
        <v>1700000000</v>
      </c>
      <c r="L13" s="12">
        <v>0</v>
      </c>
      <c r="M13" s="12">
        <v>0</v>
      </c>
      <c r="N13" s="12">
        <v>1700000000</v>
      </c>
      <c r="O13" s="12">
        <v>0</v>
      </c>
      <c r="P13" s="12">
        <v>0</v>
      </c>
      <c r="Q13" s="12">
        <v>0</v>
      </c>
      <c r="R13" s="12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14392209.5</v>
      </c>
      <c r="N14" s="12">
        <v>230607790.5</v>
      </c>
      <c r="O14" s="12">
        <v>14392209.5</v>
      </c>
      <c r="P14" s="12">
        <v>14392209.5</v>
      </c>
      <c r="Q14" s="12">
        <v>13417209.5</v>
      </c>
      <c r="R14" s="12">
        <v>13417209.5</v>
      </c>
      <c r="S14" s="3">
        <f t="shared" si="0"/>
        <v>1</v>
      </c>
      <c r="T14" s="3">
        <f t="shared" si="1"/>
        <v>1</v>
      </c>
      <c r="U14" s="3">
        <f t="shared" si="1"/>
        <v>0.93225501615995787</v>
      </c>
      <c r="V14" s="3">
        <f t="shared" si="1"/>
        <v>1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906647489</v>
      </c>
      <c r="N15" s="12">
        <v>479125383</v>
      </c>
      <c r="O15" s="12">
        <v>906647489</v>
      </c>
      <c r="P15" s="12">
        <v>906435736</v>
      </c>
      <c r="Q15" s="12">
        <v>906435736</v>
      </c>
      <c r="R15" s="12">
        <v>906435736</v>
      </c>
      <c r="S15" s="3">
        <f t="shared" si="0"/>
        <v>1</v>
      </c>
      <c r="T15" s="3">
        <f t="shared" si="1"/>
        <v>0.99976644395691916</v>
      </c>
      <c r="U15" s="3">
        <f t="shared" si="1"/>
        <v>1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59521537</v>
      </c>
      <c r="N16" s="12">
        <v>755478463</v>
      </c>
      <c r="O16" s="12">
        <v>59521537</v>
      </c>
      <c r="P16" s="12">
        <v>59250537</v>
      </c>
      <c r="Q16" s="12">
        <v>59250537</v>
      </c>
      <c r="R16" s="12">
        <v>59250537</v>
      </c>
      <c r="S16" s="3">
        <f t="shared" si="0"/>
        <v>1</v>
      </c>
      <c r="T16" s="3">
        <f t="shared" si="1"/>
        <v>0.99544702617474412</v>
      </c>
      <c r="U16" s="3">
        <f t="shared" si="1"/>
        <v>1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30000000</v>
      </c>
      <c r="N17" s="12">
        <v>22019206</v>
      </c>
      <c r="O17" s="12">
        <v>23130682</v>
      </c>
      <c r="P17" s="12">
        <v>22710094</v>
      </c>
      <c r="Q17" s="12">
        <v>22710094</v>
      </c>
      <c r="R17" s="12">
        <v>22710094</v>
      </c>
      <c r="S17" s="3">
        <f t="shared" si="0"/>
        <v>0.77102273333333338</v>
      </c>
      <c r="T17" s="3">
        <f t="shared" si="1"/>
        <v>0.98181687855118149</v>
      </c>
      <c r="U17" s="3">
        <f t="shared" si="1"/>
        <v>1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119440148</v>
      </c>
      <c r="N18" s="12">
        <v>255181455</v>
      </c>
      <c r="O18" s="12">
        <v>119409668</v>
      </c>
      <c r="P18" s="12">
        <v>119409668</v>
      </c>
      <c r="Q18" s="12">
        <v>119409668</v>
      </c>
      <c r="R18" s="12">
        <v>119409668</v>
      </c>
      <c r="S18" s="3">
        <f t="shared" si="0"/>
        <v>0.99974480942538679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273382764</v>
      </c>
      <c r="N19" s="12">
        <v>283617236</v>
      </c>
      <c r="O19" s="12">
        <v>273382764</v>
      </c>
      <c r="P19" s="12">
        <v>273247818</v>
      </c>
      <c r="Q19" s="12">
        <v>273131183</v>
      </c>
      <c r="R19" s="12">
        <v>273131183</v>
      </c>
      <c r="S19" s="3">
        <f t="shared" si="0"/>
        <v>1</v>
      </c>
      <c r="T19" s="3">
        <f t="shared" si="1"/>
        <v>0.9995063843893246</v>
      </c>
      <c r="U19" s="3">
        <f t="shared" si="1"/>
        <v>0.99957315304160999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546405745</v>
      </c>
      <c r="N20" s="12">
        <v>1673594255</v>
      </c>
      <c r="O20" s="12">
        <v>546405693</v>
      </c>
      <c r="P20" s="12">
        <v>524863101</v>
      </c>
      <c r="Q20" s="12">
        <v>2229328</v>
      </c>
      <c r="R20" s="12">
        <v>2229328</v>
      </c>
      <c r="S20" s="3">
        <f t="shared" si="0"/>
        <v>0.9999999048326258</v>
      </c>
      <c r="T20" s="3">
        <f t="shared" si="1"/>
        <v>0.96057399789939601</v>
      </c>
      <c r="U20" s="3">
        <f t="shared" si="1"/>
        <v>4.2474466117975399E-3</v>
      </c>
      <c r="V20" s="3">
        <f t="shared" si="1"/>
        <v>1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273000000000</v>
      </c>
      <c r="J21" s="12">
        <v>645090127.74000001</v>
      </c>
      <c r="K21" s="12">
        <v>995653404847.26001</v>
      </c>
      <c r="L21" s="12">
        <v>37353582919</v>
      </c>
      <c r="M21" s="12">
        <v>852427936781.05005</v>
      </c>
      <c r="N21" s="12">
        <v>105871885147.21001</v>
      </c>
      <c r="O21" s="12">
        <v>735403338606.06006</v>
      </c>
      <c r="P21" s="12">
        <v>429226708954.25</v>
      </c>
      <c r="Q21" s="12">
        <v>400516191154.45001</v>
      </c>
      <c r="R21" s="12">
        <v>400437191154.45001</v>
      </c>
      <c r="S21" s="3">
        <f t="shared" si="0"/>
        <v>0.86271613924703139</v>
      </c>
      <c r="T21" s="3">
        <f t="shared" si="1"/>
        <v>0.58366162678543076</v>
      </c>
      <c r="U21" s="3">
        <f t="shared" si="1"/>
        <v>0.93311106415127543</v>
      </c>
      <c r="V21" s="3">
        <f t="shared" si="1"/>
        <v>0.99980275454090306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84535000</v>
      </c>
      <c r="N22" s="12">
        <v>27465000</v>
      </c>
      <c r="O22" s="12">
        <v>84535000</v>
      </c>
      <c r="P22" s="12">
        <v>84535000</v>
      </c>
      <c r="Q22" s="12">
        <v>84535000</v>
      </c>
      <c r="R22" s="12">
        <v>84535000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 x14ac:dyDescent="0.25">
      <c r="A23" s="9" t="s">
        <v>24</v>
      </c>
      <c r="B23" s="10" t="s">
        <v>25</v>
      </c>
      <c r="C23" s="11" t="s">
        <v>64</v>
      </c>
      <c r="D23" s="9" t="s">
        <v>27</v>
      </c>
      <c r="E23" s="9" t="s">
        <v>28</v>
      </c>
      <c r="F23" s="9" t="s">
        <v>29</v>
      </c>
      <c r="G23" s="10" t="s">
        <v>65</v>
      </c>
      <c r="H23" s="12">
        <v>0</v>
      </c>
      <c r="I23" s="12">
        <v>545090127.74000001</v>
      </c>
      <c r="J23" s="12">
        <v>0</v>
      </c>
      <c r="K23" s="12">
        <v>545090127.74000001</v>
      </c>
      <c r="L23" s="12">
        <v>0</v>
      </c>
      <c r="M23" s="12">
        <v>545090127.74000001</v>
      </c>
      <c r="N23" s="12">
        <v>0</v>
      </c>
      <c r="O23" s="12">
        <v>545063127.74000001</v>
      </c>
      <c r="P23" s="12">
        <v>541707194</v>
      </c>
      <c r="Q23" s="12">
        <v>541707194</v>
      </c>
      <c r="R23" s="12">
        <v>541707194</v>
      </c>
      <c r="S23" s="3">
        <f t="shared" si="0"/>
        <v>0.99995046690698297</v>
      </c>
      <c r="T23" s="3">
        <f t="shared" si="1"/>
        <v>0.99384303657832307</v>
      </c>
      <c r="U23" s="3">
        <f t="shared" si="1"/>
        <v>1</v>
      </c>
      <c r="V23" s="3">
        <f t="shared" si="1"/>
        <v>1</v>
      </c>
    </row>
    <row r="24" spans="1:22" ht="22.5" x14ac:dyDescent="0.25">
      <c r="A24" s="9" t="s">
        <v>24</v>
      </c>
      <c r="B24" s="10" t="s">
        <v>25</v>
      </c>
      <c r="C24" s="11" t="s">
        <v>66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4535000000</v>
      </c>
      <c r="I24" s="12">
        <v>0</v>
      </c>
      <c r="J24" s="12">
        <v>0</v>
      </c>
      <c r="K24" s="12">
        <v>4535000000</v>
      </c>
      <c r="L24" s="12">
        <v>0</v>
      </c>
      <c r="M24" s="12">
        <v>86429739</v>
      </c>
      <c r="N24" s="12">
        <v>4448570261</v>
      </c>
      <c r="O24" s="12">
        <v>19229739</v>
      </c>
      <c r="P24" s="12">
        <v>19229739</v>
      </c>
      <c r="Q24" s="12">
        <v>17096495</v>
      </c>
      <c r="R24" s="12">
        <v>17096495</v>
      </c>
      <c r="S24" s="3">
        <f t="shared" si="0"/>
        <v>0.22248984229837834</v>
      </c>
      <c r="T24" s="3">
        <f t="shared" si="1"/>
        <v>1</v>
      </c>
      <c r="U24" s="3">
        <f t="shared" si="1"/>
        <v>0.88906536900994859</v>
      </c>
      <c r="V24" s="3">
        <f t="shared" si="1"/>
        <v>1</v>
      </c>
    </row>
    <row r="25" spans="1:22" ht="22.5" x14ac:dyDescent="0.25">
      <c r="A25" s="9" t="s">
        <v>24</v>
      </c>
      <c r="B25" s="10" t="s">
        <v>25</v>
      </c>
      <c r="C25" s="11" t="s">
        <v>67</v>
      </c>
      <c r="D25" s="9" t="s">
        <v>27</v>
      </c>
      <c r="E25" s="9" t="s">
        <v>28</v>
      </c>
      <c r="F25" s="9" t="s">
        <v>29</v>
      </c>
      <c r="G25" s="10" t="s">
        <v>62</v>
      </c>
      <c r="H25" s="12">
        <v>338000000</v>
      </c>
      <c r="I25" s="12">
        <v>0</v>
      </c>
      <c r="J25" s="12">
        <v>0</v>
      </c>
      <c r="K25" s="12">
        <v>338000000</v>
      </c>
      <c r="L25" s="12">
        <v>300000000</v>
      </c>
      <c r="M25" s="12">
        <v>0</v>
      </c>
      <c r="N25" s="12">
        <v>38000000</v>
      </c>
      <c r="O25" s="12">
        <v>0</v>
      </c>
      <c r="P25" s="12">
        <v>0</v>
      </c>
      <c r="Q25" s="12">
        <v>0</v>
      </c>
      <c r="R25" s="12">
        <v>0</v>
      </c>
      <c r="S25" s="3" t="e">
        <f t="shared" si="0"/>
        <v>#DIV/0!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7" customFormat="1" ht="56.25" x14ac:dyDescent="0.25">
      <c r="A26" s="13" t="s">
        <v>24</v>
      </c>
      <c r="B26" s="14" t="s">
        <v>25</v>
      </c>
      <c r="C26" s="15" t="s">
        <v>68</v>
      </c>
      <c r="D26" s="13" t="s">
        <v>27</v>
      </c>
      <c r="E26" s="13" t="s">
        <v>63</v>
      </c>
      <c r="F26" s="13" t="s">
        <v>29</v>
      </c>
      <c r="G26" s="14" t="s">
        <v>69</v>
      </c>
      <c r="H26" s="16">
        <v>3500000000</v>
      </c>
      <c r="I26" s="16">
        <v>0</v>
      </c>
      <c r="J26" s="16">
        <v>0</v>
      </c>
      <c r="K26" s="16">
        <v>3500000000</v>
      </c>
      <c r="L26" s="16">
        <v>0</v>
      </c>
      <c r="M26" s="16">
        <v>3499769059.4499998</v>
      </c>
      <c r="N26" s="16">
        <v>230940.55</v>
      </c>
      <c r="O26" s="16">
        <v>3475369270.4499998</v>
      </c>
      <c r="P26" s="16">
        <v>360477648</v>
      </c>
      <c r="Q26" s="16">
        <v>0</v>
      </c>
      <c r="R26" s="16">
        <v>0</v>
      </c>
      <c r="S26" s="4">
        <f t="shared" si="0"/>
        <v>0.99302817169203883</v>
      </c>
      <c r="T26" s="4">
        <f t="shared" si="1"/>
        <v>0.10372355279337681</v>
      </c>
      <c r="U26" s="4">
        <f t="shared" si="1"/>
        <v>0</v>
      </c>
      <c r="V26" s="4" t="e">
        <f t="shared" si="1"/>
        <v>#DIV/0!</v>
      </c>
    </row>
    <row r="27" spans="1:22" s="17" customFormat="1" ht="67.5" x14ac:dyDescent="0.25">
      <c r="A27" s="13" t="s">
        <v>24</v>
      </c>
      <c r="B27" s="14" t="s">
        <v>25</v>
      </c>
      <c r="C27" s="15" t="s">
        <v>70</v>
      </c>
      <c r="D27" s="13" t="s">
        <v>27</v>
      </c>
      <c r="E27" s="13" t="s">
        <v>63</v>
      </c>
      <c r="F27" s="13" t="s">
        <v>29</v>
      </c>
      <c r="G27" s="14" t="s">
        <v>71</v>
      </c>
      <c r="H27" s="16">
        <v>5170000000</v>
      </c>
      <c r="I27" s="16">
        <v>0</v>
      </c>
      <c r="J27" s="16">
        <v>0</v>
      </c>
      <c r="K27" s="16">
        <v>5170000000</v>
      </c>
      <c r="L27" s="16">
        <v>5170000000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4" t="e">
        <f t="shared" si="0"/>
        <v>#DIV/0!</v>
      </c>
      <c r="T27" s="4" t="e">
        <f t="shared" si="1"/>
        <v>#DIV/0!</v>
      </c>
      <c r="U27" s="4" t="e">
        <f t="shared" si="1"/>
        <v>#DIV/0!</v>
      </c>
      <c r="V27" s="4" t="e">
        <f t="shared" si="1"/>
        <v>#DIV/0!</v>
      </c>
    </row>
    <row r="28" spans="1:22" s="17" customFormat="1" x14ac:dyDescent="0.25">
      <c r="A28" s="13" t="s">
        <v>1</v>
      </c>
      <c r="B28" s="14" t="s">
        <v>1</v>
      </c>
      <c r="C28" s="15" t="s">
        <v>1</v>
      </c>
      <c r="D28" s="13" t="s">
        <v>1</v>
      </c>
      <c r="E28" s="13" t="s">
        <v>1</v>
      </c>
      <c r="F28" s="13" t="s">
        <v>1</v>
      </c>
      <c r="G28" s="14" t="s">
        <v>1</v>
      </c>
      <c r="H28" s="16">
        <v>801998079450</v>
      </c>
      <c r="I28" s="16">
        <v>274445090127.73999</v>
      </c>
      <c r="J28" s="16">
        <v>1445090127.74</v>
      </c>
      <c r="K28" s="16">
        <v>1074998079450</v>
      </c>
      <c r="L28" s="16">
        <v>48143563713</v>
      </c>
      <c r="M28" s="16">
        <v>894227330199.47998</v>
      </c>
      <c r="N28" s="16">
        <v>132627185537.52</v>
      </c>
      <c r="O28" s="16">
        <v>772445403229.52002</v>
      </c>
      <c r="P28" s="16">
        <v>459326075161.13</v>
      </c>
      <c r="Q28" s="16">
        <v>428920836401.33002</v>
      </c>
      <c r="R28" s="16">
        <v>428841836401.33002</v>
      </c>
      <c r="S28" s="4">
        <f t="shared" si="0"/>
        <v>0.8638132353405108</v>
      </c>
      <c r="T28" s="4">
        <f t="shared" ref="T28:V28" si="2">+P28/O28</f>
        <v>0.59463888740968851</v>
      </c>
      <c r="U28" s="4">
        <f t="shared" si="2"/>
        <v>0.93380467514470211</v>
      </c>
      <c r="V28" s="4">
        <f t="shared" si="2"/>
        <v>0.99981581682843201</v>
      </c>
    </row>
    <row r="30" spans="1:22" s="26" customFormat="1" ht="18" x14ac:dyDescent="0.25">
      <c r="B30" s="27"/>
      <c r="C30" s="28" t="s">
        <v>87</v>
      </c>
      <c r="D30" s="29"/>
      <c r="E30" s="29"/>
      <c r="F30" s="29"/>
      <c r="G30" s="29"/>
      <c r="S30" s="30"/>
      <c r="T30" s="30"/>
      <c r="U30" s="31"/>
    </row>
    <row r="31" spans="1:22" s="26" customFormat="1" x14ac:dyDescent="0.25">
      <c r="B31" s="27"/>
      <c r="C31" s="32"/>
      <c r="D31" s="29"/>
      <c r="E31" s="29"/>
      <c r="F31" s="29"/>
      <c r="G31" s="29"/>
      <c r="S31" s="30"/>
      <c r="T31" s="30"/>
      <c r="U31" s="31"/>
    </row>
    <row r="32" spans="1:22" s="26" customFormat="1" ht="14.25" x14ac:dyDescent="0.2">
      <c r="B32" s="27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H33" s="26" t="s">
        <v>89</v>
      </c>
      <c r="I33" s="29"/>
      <c r="S33" s="30"/>
      <c r="T33" s="30"/>
      <c r="U33" s="31"/>
    </row>
    <row r="34" spans="2:21" s="26" customFormat="1" ht="14.25" x14ac:dyDescent="0.2">
      <c r="B34" s="27"/>
      <c r="C34" s="26" t="s">
        <v>88</v>
      </c>
      <c r="D34" s="29"/>
      <c r="E34" s="29"/>
      <c r="H34" s="26" t="s">
        <v>91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90</v>
      </c>
      <c r="D35" s="29"/>
      <c r="E35" s="29"/>
      <c r="S35" s="30"/>
      <c r="T35" s="30"/>
      <c r="U35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showGridLines="0" workbookViewId="0">
      <selection activeCell="H8" sqref="H8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5" t="s">
        <v>0</v>
      </c>
      <c r="B1" s="5">
        <v>2016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1:22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22" x14ac:dyDescent="0.25">
      <c r="A3" s="7" t="s">
        <v>4</v>
      </c>
      <c r="B3" s="7" t="s">
        <v>80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</row>
    <row r="4" spans="1:22" ht="36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2" t="s">
        <v>83</v>
      </c>
      <c r="T4" s="2" t="s">
        <v>84</v>
      </c>
      <c r="U4" s="2" t="s">
        <v>85</v>
      </c>
      <c r="V4" s="2" t="s">
        <v>86</v>
      </c>
    </row>
    <row r="5" spans="1:22" ht="22.5" x14ac:dyDescent="0.25">
      <c r="A5" s="9" t="s">
        <v>24</v>
      </c>
      <c r="B5" s="10" t="s">
        <v>25</v>
      </c>
      <c r="C5" s="11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12">
        <v>23283000000</v>
      </c>
      <c r="I5" s="12">
        <v>0</v>
      </c>
      <c r="J5" s="12">
        <v>400000000</v>
      </c>
      <c r="K5" s="12">
        <v>22883000000</v>
      </c>
      <c r="L5" s="12">
        <v>0</v>
      </c>
      <c r="M5" s="12">
        <v>16911526252.24</v>
      </c>
      <c r="N5" s="12">
        <v>5971473747.7600002</v>
      </c>
      <c r="O5" s="12">
        <v>16016801721.24</v>
      </c>
      <c r="P5" s="12">
        <v>16009432458.809999</v>
      </c>
      <c r="Q5" s="12">
        <v>16009420414.809999</v>
      </c>
      <c r="R5" s="12">
        <v>16009420414.809999</v>
      </c>
      <c r="S5" s="3">
        <f>+O5/M5</f>
        <v>0.9470938035009413</v>
      </c>
      <c r="T5" s="3">
        <f>+P5/O5</f>
        <v>0.99953990424816042</v>
      </c>
      <c r="U5" s="3">
        <f>+Q5/P5</f>
        <v>0.99999924769350623</v>
      </c>
      <c r="V5" s="3">
        <f>+R5/Q5</f>
        <v>1</v>
      </c>
    </row>
    <row r="6" spans="1:22" ht="22.5" x14ac:dyDescent="0.25">
      <c r="A6" s="9" t="s">
        <v>24</v>
      </c>
      <c r="B6" s="10" t="s">
        <v>25</v>
      </c>
      <c r="C6" s="11" t="s">
        <v>31</v>
      </c>
      <c r="D6" s="9" t="s">
        <v>27</v>
      </c>
      <c r="E6" s="9" t="s">
        <v>28</v>
      </c>
      <c r="F6" s="9" t="s">
        <v>29</v>
      </c>
      <c r="G6" s="10" t="s">
        <v>32</v>
      </c>
      <c r="H6" s="12">
        <v>760000000</v>
      </c>
      <c r="I6" s="12">
        <v>0</v>
      </c>
      <c r="J6" s="12">
        <v>200000000</v>
      </c>
      <c r="K6" s="12">
        <v>560000000</v>
      </c>
      <c r="L6" s="12">
        <v>0</v>
      </c>
      <c r="M6" s="12">
        <v>268467174</v>
      </c>
      <c r="N6" s="12">
        <v>291532826</v>
      </c>
      <c r="O6" s="12">
        <v>263369525</v>
      </c>
      <c r="P6" s="12">
        <v>263213956.94999999</v>
      </c>
      <c r="Q6" s="12">
        <v>263213956.94999999</v>
      </c>
      <c r="R6" s="12">
        <v>263213956.94999999</v>
      </c>
      <c r="S6" s="3">
        <f t="shared" ref="S6:S28" si="0">+O6/M6</f>
        <v>0.98101202123131825</v>
      </c>
      <c r="T6" s="3">
        <f t="shared" ref="T6:V27" si="1">+P6/O6</f>
        <v>0.99940931643476971</v>
      </c>
      <c r="U6" s="3">
        <f t="shared" si="1"/>
        <v>1</v>
      </c>
      <c r="V6" s="3">
        <f t="shared" si="1"/>
        <v>1</v>
      </c>
    </row>
    <row r="7" spans="1:22" ht="22.5" x14ac:dyDescent="0.25">
      <c r="A7" s="9" t="s">
        <v>24</v>
      </c>
      <c r="B7" s="10" t="s">
        <v>25</v>
      </c>
      <c r="C7" s="11" t="s">
        <v>33</v>
      </c>
      <c r="D7" s="9" t="s">
        <v>27</v>
      </c>
      <c r="E7" s="9" t="s">
        <v>28</v>
      </c>
      <c r="F7" s="9" t="s">
        <v>29</v>
      </c>
      <c r="G7" s="10" t="s">
        <v>34</v>
      </c>
      <c r="H7" s="12">
        <v>8244000000</v>
      </c>
      <c r="I7" s="12">
        <v>0</v>
      </c>
      <c r="J7" s="12">
        <v>0</v>
      </c>
      <c r="K7" s="12">
        <v>8244000000</v>
      </c>
      <c r="L7" s="12">
        <v>0</v>
      </c>
      <c r="M7" s="12">
        <v>4235567120</v>
      </c>
      <c r="N7" s="12">
        <v>4008432880</v>
      </c>
      <c r="O7" s="12">
        <v>3750560143</v>
      </c>
      <c r="P7" s="12">
        <v>3744390276.1500001</v>
      </c>
      <c r="Q7" s="12">
        <v>3744390276.1500001</v>
      </c>
      <c r="R7" s="12">
        <v>3744390276.1500001</v>
      </c>
      <c r="S7" s="3">
        <f t="shared" si="0"/>
        <v>0.88549184483233967</v>
      </c>
      <c r="T7" s="3">
        <f t="shared" si="1"/>
        <v>0.99835494789717871</v>
      </c>
      <c r="U7" s="3">
        <f t="shared" si="1"/>
        <v>1</v>
      </c>
      <c r="V7" s="3">
        <f t="shared" si="1"/>
        <v>1</v>
      </c>
    </row>
    <row r="8" spans="1:22" ht="22.5" x14ac:dyDescent="0.25">
      <c r="A8" s="9" t="s">
        <v>24</v>
      </c>
      <c r="B8" s="10" t="s">
        <v>25</v>
      </c>
      <c r="C8" s="11" t="s">
        <v>35</v>
      </c>
      <c r="D8" s="9" t="s">
        <v>27</v>
      </c>
      <c r="E8" s="9" t="s">
        <v>28</v>
      </c>
      <c r="F8" s="9" t="s">
        <v>29</v>
      </c>
      <c r="G8" s="10" t="s">
        <v>36</v>
      </c>
      <c r="H8" s="12">
        <v>2022000000</v>
      </c>
      <c r="I8" s="12">
        <v>0</v>
      </c>
      <c r="J8" s="12">
        <v>0</v>
      </c>
      <c r="K8" s="12">
        <v>2022000000</v>
      </c>
      <c r="L8" s="12">
        <v>2022000000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9" t="s">
        <v>24</v>
      </c>
      <c r="B9" s="10" t="s">
        <v>25</v>
      </c>
      <c r="C9" s="11" t="s">
        <v>37</v>
      </c>
      <c r="D9" s="9" t="s">
        <v>27</v>
      </c>
      <c r="E9" s="9" t="s">
        <v>28</v>
      </c>
      <c r="F9" s="9" t="s">
        <v>29</v>
      </c>
      <c r="G9" s="10" t="s">
        <v>38</v>
      </c>
      <c r="H9" s="12">
        <v>730410000</v>
      </c>
      <c r="I9" s="12">
        <v>800000000</v>
      </c>
      <c r="J9" s="12">
        <v>0</v>
      </c>
      <c r="K9" s="12">
        <v>1530410000</v>
      </c>
      <c r="L9" s="12">
        <v>0</v>
      </c>
      <c r="M9" s="12">
        <v>1482979756</v>
      </c>
      <c r="N9" s="12">
        <v>47430244</v>
      </c>
      <c r="O9" s="12">
        <v>677439077</v>
      </c>
      <c r="P9" s="12">
        <v>380476156</v>
      </c>
      <c r="Q9" s="12">
        <v>380461756</v>
      </c>
      <c r="R9" s="12">
        <v>380461756</v>
      </c>
      <c r="S9" s="3">
        <f t="shared" si="0"/>
        <v>0.45680938951401301</v>
      </c>
      <c r="T9" s="3">
        <f t="shared" si="1"/>
        <v>0.56163892653626768</v>
      </c>
      <c r="U9" s="3">
        <f t="shared" si="1"/>
        <v>0.99996215268743416</v>
      </c>
      <c r="V9" s="3">
        <f t="shared" si="1"/>
        <v>1</v>
      </c>
    </row>
    <row r="10" spans="1:22" ht="33.75" x14ac:dyDescent="0.25">
      <c r="A10" s="9" t="s">
        <v>24</v>
      </c>
      <c r="B10" s="10" t="s">
        <v>25</v>
      </c>
      <c r="C10" s="11" t="s">
        <v>39</v>
      </c>
      <c r="D10" s="9" t="s">
        <v>27</v>
      </c>
      <c r="E10" s="9" t="s">
        <v>28</v>
      </c>
      <c r="F10" s="9" t="s">
        <v>29</v>
      </c>
      <c r="G10" s="10" t="s">
        <v>40</v>
      </c>
      <c r="H10" s="12">
        <v>10744000000</v>
      </c>
      <c r="I10" s="12">
        <v>0</v>
      </c>
      <c r="J10" s="12">
        <v>200000000</v>
      </c>
      <c r="K10" s="12">
        <v>10544000000</v>
      </c>
      <c r="L10" s="12">
        <v>0</v>
      </c>
      <c r="M10" s="12">
        <v>7268386565</v>
      </c>
      <c r="N10" s="12">
        <v>3275613435</v>
      </c>
      <c r="O10" s="12">
        <v>6986949776</v>
      </c>
      <c r="P10" s="12">
        <v>6984469621.3199997</v>
      </c>
      <c r="Q10" s="12">
        <v>6886258732.3199997</v>
      </c>
      <c r="R10" s="12">
        <v>6886258732.3199997</v>
      </c>
      <c r="S10" s="3">
        <f t="shared" si="0"/>
        <v>0.96127933118537978</v>
      </c>
      <c r="T10" s="3">
        <f t="shared" si="1"/>
        <v>0.99964503041248132</v>
      </c>
      <c r="U10" s="3">
        <f t="shared" si="1"/>
        <v>0.98593867618806552</v>
      </c>
      <c r="V10" s="3">
        <f t="shared" si="1"/>
        <v>1</v>
      </c>
    </row>
    <row r="11" spans="1:22" ht="22.5" x14ac:dyDescent="0.25">
      <c r="A11" s="9" t="s">
        <v>24</v>
      </c>
      <c r="B11" s="10" t="s">
        <v>25</v>
      </c>
      <c r="C11" s="11" t="s">
        <v>41</v>
      </c>
      <c r="D11" s="9" t="s">
        <v>27</v>
      </c>
      <c r="E11" s="9" t="s">
        <v>28</v>
      </c>
      <c r="F11" s="9" t="s">
        <v>29</v>
      </c>
      <c r="G11" s="10" t="s">
        <v>42</v>
      </c>
      <c r="H11" s="12">
        <v>200000000</v>
      </c>
      <c r="I11" s="12">
        <v>100000000</v>
      </c>
      <c r="J11" s="12">
        <v>0</v>
      </c>
      <c r="K11" s="12">
        <v>300000000</v>
      </c>
      <c r="L11" s="12">
        <v>0</v>
      </c>
      <c r="M11" s="12">
        <v>274713537</v>
      </c>
      <c r="N11" s="12">
        <v>25286463</v>
      </c>
      <c r="O11" s="12">
        <v>271362305</v>
      </c>
      <c r="P11" s="12">
        <v>271275464</v>
      </c>
      <c r="Q11" s="12">
        <v>271164184</v>
      </c>
      <c r="R11" s="12">
        <v>271164184</v>
      </c>
      <c r="S11" s="3">
        <f t="shared" si="0"/>
        <v>0.98780099431357837</v>
      </c>
      <c r="T11" s="3">
        <f t="shared" si="1"/>
        <v>0.99967998134449809</v>
      </c>
      <c r="U11" s="3">
        <f t="shared" si="1"/>
        <v>0.99958978966118361</v>
      </c>
      <c r="V11" s="3">
        <f t="shared" si="1"/>
        <v>1</v>
      </c>
    </row>
    <row r="12" spans="1:22" ht="22.5" x14ac:dyDescent="0.25">
      <c r="A12" s="9" t="s">
        <v>24</v>
      </c>
      <c r="B12" s="10" t="s">
        <v>25</v>
      </c>
      <c r="C12" s="11" t="s">
        <v>43</v>
      </c>
      <c r="D12" s="9" t="s">
        <v>27</v>
      </c>
      <c r="E12" s="9" t="s">
        <v>28</v>
      </c>
      <c r="F12" s="9" t="s">
        <v>29</v>
      </c>
      <c r="G12" s="10" t="s">
        <v>44</v>
      </c>
      <c r="H12" s="12">
        <v>8413780000</v>
      </c>
      <c r="I12" s="12">
        <v>0</v>
      </c>
      <c r="J12" s="12">
        <v>0</v>
      </c>
      <c r="K12" s="12">
        <v>8413780000</v>
      </c>
      <c r="L12" s="12">
        <v>0</v>
      </c>
      <c r="M12" s="12">
        <v>7448130582.1400003</v>
      </c>
      <c r="N12" s="12">
        <v>965649417.86000001</v>
      </c>
      <c r="O12" s="12">
        <v>6308122568.9300003</v>
      </c>
      <c r="P12" s="12">
        <v>2935807198.1700001</v>
      </c>
      <c r="Q12" s="12">
        <v>2129196489.1700001</v>
      </c>
      <c r="R12" s="12">
        <v>2129196489.1700001</v>
      </c>
      <c r="S12" s="3">
        <f t="shared" si="0"/>
        <v>0.84694038314209408</v>
      </c>
      <c r="T12" s="3">
        <f t="shared" si="1"/>
        <v>0.4654011024817451</v>
      </c>
      <c r="U12" s="3">
        <f t="shared" si="1"/>
        <v>0.72525078979886992</v>
      </c>
      <c r="V12" s="3">
        <f t="shared" si="1"/>
        <v>1</v>
      </c>
    </row>
    <row r="13" spans="1:22" ht="22.5" x14ac:dyDescent="0.25">
      <c r="A13" s="9" t="s">
        <v>24</v>
      </c>
      <c r="B13" s="10" t="s">
        <v>25</v>
      </c>
      <c r="C13" s="11" t="s">
        <v>45</v>
      </c>
      <c r="D13" s="9" t="s">
        <v>27</v>
      </c>
      <c r="E13" s="9" t="s">
        <v>28</v>
      </c>
      <c r="F13" s="9" t="s">
        <v>29</v>
      </c>
      <c r="G13" s="10" t="s">
        <v>46</v>
      </c>
      <c r="H13" s="12">
        <v>1700000000</v>
      </c>
      <c r="I13" s="12">
        <v>0</v>
      </c>
      <c r="J13" s="12">
        <v>0</v>
      </c>
      <c r="K13" s="12">
        <v>1700000000</v>
      </c>
      <c r="L13" s="12">
        <v>0</v>
      </c>
      <c r="M13" s="12">
        <v>1199391133</v>
      </c>
      <c r="N13" s="12">
        <v>500608867</v>
      </c>
      <c r="O13" s="12">
        <v>1147391133</v>
      </c>
      <c r="P13" s="12">
        <v>1147391133</v>
      </c>
      <c r="Q13" s="12">
        <v>1147391133</v>
      </c>
      <c r="R13" s="12">
        <v>1147391133</v>
      </c>
      <c r="S13" s="3">
        <f t="shared" si="0"/>
        <v>0.956644668641218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 x14ac:dyDescent="0.25">
      <c r="A14" s="9" t="s">
        <v>24</v>
      </c>
      <c r="B14" s="10" t="s">
        <v>25</v>
      </c>
      <c r="C14" s="11" t="s">
        <v>47</v>
      </c>
      <c r="D14" s="9" t="s">
        <v>27</v>
      </c>
      <c r="E14" s="9" t="s">
        <v>28</v>
      </c>
      <c r="F14" s="9" t="s">
        <v>29</v>
      </c>
      <c r="G14" s="10" t="s">
        <v>48</v>
      </c>
      <c r="H14" s="12">
        <v>245000000</v>
      </c>
      <c r="I14" s="12">
        <v>0</v>
      </c>
      <c r="J14" s="12">
        <v>0</v>
      </c>
      <c r="K14" s="12">
        <v>245000000</v>
      </c>
      <c r="L14" s="12">
        <v>0</v>
      </c>
      <c r="M14" s="12">
        <v>14392209.5</v>
      </c>
      <c r="N14" s="12">
        <v>230607790.5</v>
      </c>
      <c r="O14" s="12">
        <v>14392209.5</v>
      </c>
      <c r="P14" s="12">
        <v>14392209.5</v>
      </c>
      <c r="Q14" s="12">
        <v>14392209.5</v>
      </c>
      <c r="R14" s="12">
        <v>14392209.5</v>
      </c>
      <c r="S14" s="3">
        <f t="shared" si="0"/>
        <v>1</v>
      </c>
      <c r="T14" s="3">
        <f t="shared" si="1"/>
        <v>1</v>
      </c>
      <c r="U14" s="3">
        <f t="shared" si="1"/>
        <v>1</v>
      </c>
      <c r="V14" s="3">
        <f t="shared" si="1"/>
        <v>1</v>
      </c>
    </row>
    <row r="15" spans="1:22" ht="22.5" x14ac:dyDescent="0.25">
      <c r="A15" s="9" t="s">
        <v>24</v>
      </c>
      <c r="B15" s="10" t="s">
        <v>25</v>
      </c>
      <c r="C15" s="11" t="s">
        <v>49</v>
      </c>
      <c r="D15" s="9" t="s">
        <v>27</v>
      </c>
      <c r="E15" s="9" t="s">
        <v>28</v>
      </c>
      <c r="F15" s="9" t="s">
        <v>29</v>
      </c>
      <c r="G15" s="10" t="s">
        <v>50</v>
      </c>
      <c r="H15" s="12">
        <v>1385772872</v>
      </c>
      <c r="I15" s="12">
        <v>0</v>
      </c>
      <c r="J15" s="12">
        <v>0</v>
      </c>
      <c r="K15" s="12">
        <v>1385772872</v>
      </c>
      <c r="L15" s="12">
        <v>0</v>
      </c>
      <c r="M15" s="12">
        <v>1007397210</v>
      </c>
      <c r="N15" s="12">
        <v>378375662</v>
      </c>
      <c r="O15" s="12">
        <v>1007397210</v>
      </c>
      <c r="P15" s="12">
        <v>1007337456</v>
      </c>
      <c r="Q15" s="12">
        <v>1007337456</v>
      </c>
      <c r="R15" s="12">
        <v>1007337456</v>
      </c>
      <c r="S15" s="3">
        <f t="shared" si="0"/>
        <v>1</v>
      </c>
      <c r="T15" s="3">
        <f t="shared" si="1"/>
        <v>0.99994068476723297</v>
      </c>
      <c r="U15" s="3">
        <f t="shared" si="1"/>
        <v>1</v>
      </c>
      <c r="V15" s="3">
        <f t="shared" si="1"/>
        <v>1</v>
      </c>
    </row>
    <row r="16" spans="1:22" ht="22.5" x14ac:dyDescent="0.25">
      <c r="A16" s="9" t="s">
        <v>24</v>
      </c>
      <c r="B16" s="10" t="s">
        <v>25</v>
      </c>
      <c r="C16" s="11" t="s">
        <v>51</v>
      </c>
      <c r="D16" s="9" t="s">
        <v>27</v>
      </c>
      <c r="E16" s="9" t="s">
        <v>28</v>
      </c>
      <c r="F16" s="9" t="s">
        <v>29</v>
      </c>
      <c r="G16" s="10" t="s">
        <v>52</v>
      </c>
      <c r="H16" s="12">
        <v>815000000</v>
      </c>
      <c r="I16" s="12">
        <v>0</v>
      </c>
      <c r="J16" s="12">
        <v>0</v>
      </c>
      <c r="K16" s="12">
        <v>815000000</v>
      </c>
      <c r="L16" s="12">
        <v>0</v>
      </c>
      <c r="M16" s="12">
        <v>59521537</v>
      </c>
      <c r="N16" s="12">
        <v>755478463</v>
      </c>
      <c r="O16" s="12">
        <v>59521537</v>
      </c>
      <c r="P16" s="12">
        <v>59250537</v>
      </c>
      <c r="Q16" s="12">
        <v>59250537</v>
      </c>
      <c r="R16" s="12">
        <v>59250537</v>
      </c>
      <c r="S16" s="3">
        <f t="shared" si="0"/>
        <v>1</v>
      </c>
      <c r="T16" s="3">
        <f t="shared" si="1"/>
        <v>0.99544702617474412</v>
      </c>
      <c r="U16" s="3">
        <f t="shared" si="1"/>
        <v>1</v>
      </c>
      <c r="V16" s="3">
        <f t="shared" si="1"/>
        <v>1</v>
      </c>
    </row>
    <row r="17" spans="1:22" ht="22.5" x14ac:dyDescent="0.25">
      <c r="A17" s="9" t="s">
        <v>24</v>
      </c>
      <c r="B17" s="10" t="s">
        <v>25</v>
      </c>
      <c r="C17" s="11" t="s">
        <v>53</v>
      </c>
      <c r="D17" s="9" t="s">
        <v>27</v>
      </c>
      <c r="E17" s="9" t="s">
        <v>28</v>
      </c>
      <c r="F17" s="9" t="s">
        <v>29</v>
      </c>
      <c r="G17" s="10" t="s">
        <v>54</v>
      </c>
      <c r="H17" s="12">
        <v>572000000</v>
      </c>
      <c r="I17" s="12">
        <v>0</v>
      </c>
      <c r="J17" s="12">
        <v>0</v>
      </c>
      <c r="K17" s="12">
        <v>572000000</v>
      </c>
      <c r="L17" s="12">
        <v>519980794</v>
      </c>
      <c r="M17" s="12">
        <v>30000000</v>
      </c>
      <c r="N17" s="12">
        <v>22019206</v>
      </c>
      <c r="O17" s="12">
        <v>24746256</v>
      </c>
      <c r="P17" s="12">
        <v>24746256</v>
      </c>
      <c r="Q17" s="12">
        <v>23130682</v>
      </c>
      <c r="R17" s="12">
        <v>23130682</v>
      </c>
      <c r="S17" s="3">
        <f t="shared" si="0"/>
        <v>0.82487520000000003</v>
      </c>
      <c r="T17" s="3">
        <f t="shared" si="1"/>
        <v>1</v>
      </c>
      <c r="U17" s="3">
        <f t="shared" si="1"/>
        <v>0.93471440689856278</v>
      </c>
      <c r="V17" s="3">
        <f t="shared" si="1"/>
        <v>1</v>
      </c>
    </row>
    <row r="18" spans="1:22" ht="22.5" x14ac:dyDescent="0.25">
      <c r="A18" s="9" t="s">
        <v>24</v>
      </c>
      <c r="B18" s="10" t="s">
        <v>25</v>
      </c>
      <c r="C18" s="11" t="s">
        <v>55</v>
      </c>
      <c r="D18" s="9" t="s">
        <v>27</v>
      </c>
      <c r="E18" s="9" t="s">
        <v>28</v>
      </c>
      <c r="F18" s="9" t="s">
        <v>29</v>
      </c>
      <c r="G18" s="10" t="s">
        <v>56</v>
      </c>
      <c r="H18" s="12">
        <v>374621603</v>
      </c>
      <c r="I18" s="12">
        <v>0</v>
      </c>
      <c r="J18" s="12">
        <v>0</v>
      </c>
      <c r="K18" s="12">
        <v>374621603</v>
      </c>
      <c r="L18" s="12">
        <v>0</v>
      </c>
      <c r="M18" s="12">
        <v>119440148</v>
      </c>
      <c r="N18" s="12">
        <v>255181455</v>
      </c>
      <c r="O18" s="12">
        <v>119440145</v>
      </c>
      <c r="P18" s="12">
        <v>119409668</v>
      </c>
      <c r="Q18" s="12">
        <v>119409668</v>
      </c>
      <c r="R18" s="12">
        <v>119409668</v>
      </c>
      <c r="S18" s="3">
        <f t="shared" si="0"/>
        <v>0.99999997488281744</v>
      </c>
      <c r="T18" s="3">
        <f t="shared" si="1"/>
        <v>0.99974483453616036</v>
      </c>
      <c r="U18" s="3">
        <f t="shared" si="1"/>
        <v>1</v>
      </c>
      <c r="V18" s="3">
        <f t="shared" si="1"/>
        <v>1</v>
      </c>
    </row>
    <row r="19" spans="1:22" ht="22.5" x14ac:dyDescent="0.25">
      <c r="A19" s="9" t="s">
        <v>24</v>
      </c>
      <c r="B19" s="10" t="s">
        <v>25</v>
      </c>
      <c r="C19" s="11" t="s">
        <v>57</v>
      </c>
      <c r="D19" s="9" t="s">
        <v>27</v>
      </c>
      <c r="E19" s="9" t="s">
        <v>28</v>
      </c>
      <c r="F19" s="9" t="s">
        <v>29</v>
      </c>
      <c r="G19" s="10" t="s">
        <v>58</v>
      </c>
      <c r="H19" s="12">
        <v>557000000</v>
      </c>
      <c r="I19" s="12">
        <v>0</v>
      </c>
      <c r="J19" s="12">
        <v>0</v>
      </c>
      <c r="K19" s="12">
        <v>557000000</v>
      </c>
      <c r="L19" s="12">
        <v>0</v>
      </c>
      <c r="M19" s="12">
        <v>317899764</v>
      </c>
      <c r="N19" s="12">
        <v>239100236</v>
      </c>
      <c r="O19" s="12">
        <v>317899764</v>
      </c>
      <c r="P19" s="12">
        <v>317767360</v>
      </c>
      <c r="Q19" s="12">
        <v>317767360</v>
      </c>
      <c r="R19" s="12">
        <v>317767360</v>
      </c>
      <c r="S19" s="3">
        <f t="shared" si="0"/>
        <v>1</v>
      </c>
      <c r="T19" s="3">
        <f t="shared" si="1"/>
        <v>0.99958350393742346</v>
      </c>
      <c r="U19" s="3">
        <f t="shared" si="1"/>
        <v>1</v>
      </c>
      <c r="V19" s="3">
        <f t="shared" si="1"/>
        <v>1</v>
      </c>
    </row>
    <row r="20" spans="1:22" ht="22.5" x14ac:dyDescent="0.25">
      <c r="A20" s="9" t="s">
        <v>24</v>
      </c>
      <c r="B20" s="10" t="s">
        <v>25</v>
      </c>
      <c r="C20" s="11" t="s">
        <v>59</v>
      </c>
      <c r="D20" s="9" t="s">
        <v>27</v>
      </c>
      <c r="E20" s="9" t="s">
        <v>28</v>
      </c>
      <c r="F20" s="9" t="s">
        <v>29</v>
      </c>
      <c r="G20" s="10" t="s">
        <v>60</v>
      </c>
      <c r="H20" s="12">
        <v>2220000000</v>
      </c>
      <c r="I20" s="12">
        <v>0</v>
      </c>
      <c r="J20" s="12">
        <v>0</v>
      </c>
      <c r="K20" s="12">
        <v>2220000000</v>
      </c>
      <c r="L20" s="12">
        <v>0</v>
      </c>
      <c r="M20" s="12">
        <v>549405745</v>
      </c>
      <c r="N20" s="12">
        <v>1670594255</v>
      </c>
      <c r="O20" s="12">
        <v>549405693</v>
      </c>
      <c r="P20" s="12">
        <v>527863101</v>
      </c>
      <c r="Q20" s="12">
        <v>527863101</v>
      </c>
      <c r="R20" s="12">
        <v>527863101</v>
      </c>
      <c r="S20" s="3">
        <f t="shared" si="0"/>
        <v>0.999999905352282</v>
      </c>
      <c r="T20" s="3">
        <f t="shared" si="1"/>
        <v>0.96078928144634279</v>
      </c>
      <c r="U20" s="3">
        <f t="shared" si="1"/>
        <v>1</v>
      </c>
      <c r="V20" s="3">
        <f t="shared" si="1"/>
        <v>1</v>
      </c>
    </row>
    <row r="21" spans="1:22" ht="22.5" x14ac:dyDescent="0.25">
      <c r="A21" s="9" t="s">
        <v>24</v>
      </c>
      <c r="B21" s="10" t="s">
        <v>25</v>
      </c>
      <c r="C21" s="11" t="s">
        <v>61</v>
      </c>
      <c r="D21" s="9" t="s">
        <v>27</v>
      </c>
      <c r="E21" s="9" t="s">
        <v>28</v>
      </c>
      <c r="F21" s="9" t="s">
        <v>29</v>
      </c>
      <c r="G21" s="10" t="s">
        <v>62</v>
      </c>
      <c r="H21" s="12">
        <v>723298494975</v>
      </c>
      <c r="I21" s="12">
        <v>273000000000</v>
      </c>
      <c r="J21" s="12">
        <v>645090127.74000001</v>
      </c>
      <c r="K21" s="12">
        <v>995653404847.26001</v>
      </c>
      <c r="L21" s="12">
        <v>37353582919</v>
      </c>
      <c r="M21" s="12">
        <v>884619975257.26001</v>
      </c>
      <c r="N21" s="12">
        <v>73679846671</v>
      </c>
      <c r="O21" s="12">
        <v>776826990090.16003</v>
      </c>
      <c r="P21" s="12">
        <v>504408060421.29999</v>
      </c>
      <c r="Q21" s="12">
        <v>479688623167.20001</v>
      </c>
      <c r="R21" s="12">
        <v>479688623167.20001</v>
      </c>
      <c r="S21" s="3">
        <f t="shared" si="0"/>
        <v>0.87814769258884051</v>
      </c>
      <c r="T21" s="3">
        <f t="shared" si="1"/>
        <v>0.6493184027536909</v>
      </c>
      <c r="U21" s="3">
        <f t="shared" si="1"/>
        <v>0.95099317557801633</v>
      </c>
      <c r="V21" s="3">
        <f t="shared" si="1"/>
        <v>1</v>
      </c>
    </row>
    <row r="22" spans="1:22" ht="22.5" x14ac:dyDescent="0.25">
      <c r="A22" s="9" t="s">
        <v>24</v>
      </c>
      <c r="B22" s="10" t="s">
        <v>25</v>
      </c>
      <c r="C22" s="11" t="s">
        <v>61</v>
      </c>
      <c r="D22" s="9" t="s">
        <v>27</v>
      </c>
      <c r="E22" s="9" t="s">
        <v>63</v>
      </c>
      <c r="F22" s="9" t="s">
        <v>29</v>
      </c>
      <c r="G22" s="10" t="s">
        <v>62</v>
      </c>
      <c r="H22" s="12">
        <v>2890000000</v>
      </c>
      <c r="I22" s="12">
        <v>0</v>
      </c>
      <c r="J22" s="12">
        <v>0</v>
      </c>
      <c r="K22" s="12">
        <v>2890000000</v>
      </c>
      <c r="L22" s="12">
        <v>2778000000</v>
      </c>
      <c r="M22" s="12">
        <v>84535000</v>
      </c>
      <c r="N22" s="12">
        <v>27465000</v>
      </c>
      <c r="O22" s="12">
        <v>84535000</v>
      </c>
      <c r="P22" s="12">
        <v>84535000</v>
      </c>
      <c r="Q22" s="12">
        <v>84535000</v>
      </c>
      <c r="R22" s="12">
        <v>84535000</v>
      </c>
      <c r="S22" s="3">
        <f t="shared" si="0"/>
        <v>1</v>
      </c>
      <c r="T22" s="3">
        <f t="shared" si="1"/>
        <v>1</v>
      </c>
      <c r="U22" s="3">
        <f t="shared" si="1"/>
        <v>1</v>
      </c>
      <c r="V22" s="3">
        <f t="shared" si="1"/>
        <v>1</v>
      </c>
    </row>
    <row r="23" spans="1:22" ht="22.5" x14ac:dyDescent="0.25">
      <c r="A23" s="9" t="s">
        <v>24</v>
      </c>
      <c r="B23" s="10" t="s">
        <v>25</v>
      </c>
      <c r="C23" s="11" t="s">
        <v>64</v>
      </c>
      <c r="D23" s="9" t="s">
        <v>27</v>
      </c>
      <c r="E23" s="9" t="s">
        <v>28</v>
      </c>
      <c r="F23" s="9" t="s">
        <v>29</v>
      </c>
      <c r="G23" s="10" t="s">
        <v>65</v>
      </c>
      <c r="H23" s="12">
        <v>0</v>
      </c>
      <c r="I23" s="12">
        <v>545090127.74000001</v>
      </c>
      <c r="J23" s="12">
        <v>0</v>
      </c>
      <c r="K23" s="12">
        <v>545090127.74000001</v>
      </c>
      <c r="L23" s="12">
        <v>0</v>
      </c>
      <c r="M23" s="12">
        <v>545090127.74000001</v>
      </c>
      <c r="N23" s="12">
        <v>0</v>
      </c>
      <c r="O23" s="12">
        <v>545063127.74000001</v>
      </c>
      <c r="P23" s="12">
        <v>541707194</v>
      </c>
      <c r="Q23" s="12">
        <v>541707194</v>
      </c>
      <c r="R23" s="12">
        <v>541707194</v>
      </c>
      <c r="S23" s="3">
        <f t="shared" si="0"/>
        <v>0.99995046690698297</v>
      </c>
      <c r="T23" s="3">
        <f t="shared" si="1"/>
        <v>0.99384303657832307</v>
      </c>
      <c r="U23" s="3">
        <f t="shared" si="1"/>
        <v>1</v>
      </c>
      <c r="V23" s="3">
        <f t="shared" si="1"/>
        <v>1</v>
      </c>
    </row>
    <row r="24" spans="1:22" ht="22.5" x14ac:dyDescent="0.25">
      <c r="A24" s="9" t="s">
        <v>24</v>
      </c>
      <c r="B24" s="10" t="s">
        <v>25</v>
      </c>
      <c r="C24" s="11" t="s">
        <v>66</v>
      </c>
      <c r="D24" s="9" t="s">
        <v>27</v>
      </c>
      <c r="E24" s="9" t="s">
        <v>28</v>
      </c>
      <c r="F24" s="9" t="s">
        <v>29</v>
      </c>
      <c r="G24" s="10" t="s">
        <v>62</v>
      </c>
      <c r="H24" s="12">
        <v>4535000000</v>
      </c>
      <c r="I24" s="12">
        <v>0</v>
      </c>
      <c r="J24" s="12">
        <v>0</v>
      </c>
      <c r="K24" s="12">
        <v>4535000000</v>
      </c>
      <c r="L24" s="12">
        <v>0</v>
      </c>
      <c r="M24" s="12">
        <v>91225435</v>
      </c>
      <c r="N24" s="12">
        <v>4443774565</v>
      </c>
      <c r="O24" s="12">
        <v>24025435</v>
      </c>
      <c r="P24" s="12">
        <v>24025435</v>
      </c>
      <c r="Q24" s="12">
        <v>19229739</v>
      </c>
      <c r="R24" s="12">
        <v>19229739</v>
      </c>
      <c r="S24" s="3">
        <f t="shared" si="0"/>
        <v>0.26336333720962801</v>
      </c>
      <c r="T24" s="3">
        <f t="shared" si="1"/>
        <v>1</v>
      </c>
      <c r="U24" s="3">
        <f t="shared" si="1"/>
        <v>0.80039087741803638</v>
      </c>
      <c r="V24" s="3">
        <f t="shared" si="1"/>
        <v>1</v>
      </c>
    </row>
    <row r="25" spans="1:22" ht="22.5" x14ac:dyDescent="0.25">
      <c r="A25" s="9" t="s">
        <v>24</v>
      </c>
      <c r="B25" s="10" t="s">
        <v>25</v>
      </c>
      <c r="C25" s="11" t="s">
        <v>67</v>
      </c>
      <c r="D25" s="9" t="s">
        <v>27</v>
      </c>
      <c r="E25" s="9" t="s">
        <v>28</v>
      </c>
      <c r="F25" s="9" t="s">
        <v>29</v>
      </c>
      <c r="G25" s="10" t="s">
        <v>62</v>
      </c>
      <c r="H25" s="12">
        <v>338000000</v>
      </c>
      <c r="I25" s="12">
        <v>0</v>
      </c>
      <c r="J25" s="12">
        <v>0</v>
      </c>
      <c r="K25" s="12">
        <v>338000000</v>
      </c>
      <c r="L25" s="12">
        <v>300000000</v>
      </c>
      <c r="M25" s="12">
        <v>0</v>
      </c>
      <c r="N25" s="12">
        <v>38000000</v>
      </c>
      <c r="O25" s="12">
        <v>0</v>
      </c>
      <c r="P25" s="12">
        <v>0</v>
      </c>
      <c r="Q25" s="12">
        <v>0</v>
      </c>
      <c r="R25" s="12">
        <v>0</v>
      </c>
      <c r="S25" s="3" t="e">
        <f t="shared" si="0"/>
        <v>#DIV/0!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7" customFormat="1" ht="56.25" x14ac:dyDescent="0.25">
      <c r="A26" s="13" t="s">
        <v>24</v>
      </c>
      <c r="B26" s="14" t="s">
        <v>25</v>
      </c>
      <c r="C26" s="15" t="s">
        <v>68</v>
      </c>
      <c r="D26" s="13" t="s">
        <v>27</v>
      </c>
      <c r="E26" s="13" t="s">
        <v>63</v>
      </c>
      <c r="F26" s="13" t="s">
        <v>29</v>
      </c>
      <c r="G26" s="14" t="s">
        <v>69</v>
      </c>
      <c r="H26" s="16">
        <v>3500000000</v>
      </c>
      <c r="I26" s="16">
        <v>0</v>
      </c>
      <c r="J26" s="16">
        <v>0</v>
      </c>
      <c r="K26" s="16">
        <v>3500000000</v>
      </c>
      <c r="L26" s="16">
        <v>0</v>
      </c>
      <c r="M26" s="16">
        <v>3499999999.4499998</v>
      </c>
      <c r="N26" s="16">
        <v>0.55000000000000004</v>
      </c>
      <c r="O26" s="16">
        <v>3475369270.4499998</v>
      </c>
      <c r="P26" s="16">
        <v>360477648</v>
      </c>
      <c r="Q26" s="16">
        <v>0</v>
      </c>
      <c r="R26" s="16">
        <v>0</v>
      </c>
      <c r="S26" s="4">
        <f t="shared" si="0"/>
        <v>0.99296264885603702</v>
      </c>
      <c r="T26" s="4">
        <f t="shared" si="1"/>
        <v>0.10372355279337681</v>
      </c>
      <c r="U26" s="4">
        <f t="shared" si="1"/>
        <v>0</v>
      </c>
      <c r="V26" s="4" t="e">
        <f t="shared" si="1"/>
        <v>#DIV/0!</v>
      </c>
    </row>
    <row r="27" spans="1:22" s="17" customFormat="1" ht="67.5" x14ac:dyDescent="0.25">
      <c r="A27" s="13" t="s">
        <v>24</v>
      </c>
      <c r="B27" s="14" t="s">
        <v>25</v>
      </c>
      <c r="C27" s="15" t="s">
        <v>70</v>
      </c>
      <c r="D27" s="13" t="s">
        <v>27</v>
      </c>
      <c r="E27" s="13" t="s">
        <v>63</v>
      </c>
      <c r="F27" s="13" t="s">
        <v>29</v>
      </c>
      <c r="G27" s="14" t="s">
        <v>71</v>
      </c>
      <c r="H27" s="16">
        <v>5170000000</v>
      </c>
      <c r="I27" s="16">
        <v>0</v>
      </c>
      <c r="J27" s="16">
        <v>0</v>
      </c>
      <c r="K27" s="16">
        <v>5170000000</v>
      </c>
      <c r="L27" s="16">
        <v>5170000000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4" t="e">
        <f t="shared" si="0"/>
        <v>#DIV/0!</v>
      </c>
      <c r="T27" s="4" t="e">
        <f t="shared" si="1"/>
        <v>#DIV/0!</v>
      </c>
      <c r="U27" s="4" t="e">
        <f t="shared" si="1"/>
        <v>#DIV/0!</v>
      </c>
      <c r="V27" s="4" t="e">
        <f t="shared" si="1"/>
        <v>#DIV/0!</v>
      </c>
    </row>
    <row r="28" spans="1:22" s="17" customFormat="1" x14ac:dyDescent="0.25">
      <c r="A28" s="13" t="s">
        <v>1</v>
      </c>
      <c r="B28" s="14" t="s">
        <v>1</v>
      </c>
      <c r="C28" s="15" t="s">
        <v>1</v>
      </c>
      <c r="D28" s="13" t="s">
        <v>1</v>
      </c>
      <c r="E28" s="13" t="s">
        <v>1</v>
      </c>
      <c r="F28" s="13" t="s">
        <v>1</v>
      </c>
      <c r="G28" s="14" t="s">
        <v>1</v>
      </c>
      <c r="H28" s="16">
        <v>801998079450</v>
      </c>
      <c r="I28" s="16">
        <v>274445090127.73999</v>
      </c>
      <c r="J28" s="16">
        <v>1445090127.74</v>
      </c>
      <c r="K28" s="16">
        <v>1074998079450</v>
      </c>
      <c r="L28" s="16">
        <v>48143563713</v>
      </c>
      <c r="M28" s="16">
        <v>930028044552.32996</v>
      </c>
      <c r="N28" s="16">
        <v>96826471184.669998</v>
      </c>
      <c r="O28" s="16">
        <v>818470781987.02002</v>
      </c>
      <c r="P28" s="16">
        <v>539226028550.20001</v>
      </c>
      <c r="Q28" s="16">
        <v>513234743056.09998</v>
      </c>
      <c r="R28" s="16">
        <v>513234743056.09998</v>
      </c>
      <c r="S28" s="4">
        <f t="shared" si="0"/>
        <v>0.8800495713879164</v>
      </c>
      <c r="T28" s="4">
        <f t="shared" ref="T28:V28" si="2">+P28/O28</f>
        <v>0.65882135369708472</v>
      </c>
      <c r="U28" s="4">
        <f t="shared" si="2"/>
        <v>0.95179890413676438</v>
      </c>
      <c r="V28" s="4">
        <f t="shared" si="2"/>
        <v>1</v>
      </c>
    </row>
    <row r="31" spans="1:22" s="26" customFormat="1" ht="18" x14ac:dyDescent="0.25">
      <c r="B31" s="27"/>
      <c r="C31" s="28" t="s">
        <v>87</v>
      </c>
      <c r="D31" s="29"/>
      <c r="E31" s="29"/>
      <c r="F31" s="29"/>
      <c r="G31" s="29"/>
      <c r="S31" s="30"/>
      <c r="T31" s="30"/>
      <c r="U31" s="31"/>
    </row>
    <row r="32" spans="1:22" s="26" customFormat="1" x14ac:dyDescent="0.25">
      <c r="B32" s="27"/>
      <c r="C32" s="32"/>
      <c r="D32" s="29"/>
      <c r="E32" s="29"/>
      <c r="F32" s="29"/>
      <c r="G32" s="29"/>
      <c r="S32" s="30"/>
      <c r="T32" s="30"/>
      <c r="U32" s="31"/>
    </row>
    <row r="33" spans="2:21" s="26" customFormat="1" ht="14.25" x14ac:dyDescent="0.2">
      <c r="B33" s="27"/>
      <c r="D33" s="29"/>
      <c r="E33" s="29"/>
      <c r="F33" s="29"/>
      <c r="G33" s="29"/>
      <c r="S33" s="30"/>
      <c r="T33" s="30"/>
      <c r="U33" s="31"/>
    </row>
    <row r="34" spans="2:21" s="26" customFormat="1" ht="14.25" x14ac:dyDescent="0.2">
      <c r="B34" s="27"/>
      <c r="D34" s="29"/>
      <c r="E34" s="29"/>
      <c r="F34" s="29"/>
      <c r="G34" s="29"/>
      <c r="H34" s="26" t="s">
        <v>89</v>
      </c>
      <c r="I34" s="29"/>
      <c r="S34" s="30"/>
      <c r="T34" s="30"/>
      <c r="U34" s="31"/>
    </row>
    <row r="35" spans="2:21" s="26" customFormat="1" ht="14.25" x14ac:dyDescent="0.2">
      <c r="B35" s="27"/>
      <c r="C35" s="26" t="s">
        <v>88</v>
      </c>
      <c r="D35" s="29"/>
      <c r="E35" s="29"/>
      <c r="H35" s="26" t="s">
        <v>91</v>
      </c>
      <c r="I35" s="29"/>
      <c r="S35" s="30"/>
      <c r="T35" s="30"/>
      <c r="U35" s="31"/>
    </row>
    <row r="36" spans="2:21" s="26" customFormat="1" ht="14.25" x14ac:dyDescent="0.2">
      <c r="B36" s="27"/>
      <c r="C36" s="26" t="s">
        <v>90</v>
      </c>
      <c r="D36" s="29"/>
      <c r="E36" s="29"/>
      <c r="S36" s="30"/>
      <c r="T36" s="30"/>
      <c r="U36" s="31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2016</vt:lpstr>
      <vt:lpstr>Febrero 2016</vt:lpstr>
      <vt:lpstr>Marzo 2016</vt:lpstr>
      <vt:lpstr>Abril 2016</vt:lpstr>
      <vt:lpstr>Mayo 2016</vt:lpstr>
      <vt:lpstr>Junio 2016</vt:lpstr>
      <vt:lpstr>Julio 2016</vt:lpstr>
      <vt:lpstr>Agosto 2016</vt:lpstr>
      <vt:lpstr>Septiembre 2016</vt:lpstr>
      <vt:lpstr>Octubre 2016</vt:lpstr>
      <vt:lpstr>Noviembre 2016</vt:lpstr>
      <vt:lpstr>Diciembre 2016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Mary Rojas Ramirez</dc:creator>
  <cp:lastModifiedBy>Emma Patricia Pernet de los Reyes</cp:lastModifiedBy>
  <cp:lastPrinted>2018-07-12T20:19:21Z</cp:lastPrinted>
  <dcterms:created xsi:type="dcterms:W3CDTF">2018-05-07T20:36:37Z</dcterms:created>
  <dcterms:modified xsi:type="dcterms:W3CDTF">2021-06-04T17:36:26Z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