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GASTO\"/>
    </mc:Choice>
  </mc:AlternateContent>
  <xr:revisionPtr revIDLastSave="0" documentId="13_ncr:1_{512DFE67-DB54-45DF-875C-8181D076DF97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Enero 20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7" r:id="rId7"/>
    <sheet name="Agosto 2020" sheetId="8" r:id="rId8"/>
    <sheet name="Septiembre 2020" sheetId="9" r:id="rId9"/>
    <sheet name="Octubre 2020" sheetId="10" r:id="rId10"/>
    <sheet name="Noviembre 2020" sheetId="11" r:id="rId11"/>
    <sheet name="Diciembre 2020" sheetId="14" r:id="rId12"/>
  </sheets>
  <calcPr calcId="191029"/>
</workbook>
</file>

<file path=xl/calcChain.xml><?xml version="1.0" encoding="utf-8"?>
<calcChain xmlns="http://schemas.openxmlformats.org/spreadsheetml/2006/main">
  <c r="AE28" i="14" l="1"/>
  <c r="AD28" i="14"/>
  <c r="AC28" i="14"/>
  <c r="AB28" i="14"/>
  <c r="AE29" i="14"/>
  <c r="AD29" i="14"/>
  <c r="AC29" i="14"/>
  <c r="AB29" i="14"/>
  <c r="AE27" i="14"/>
  <c r="AD27" i="14"/>
  <c r="AC27" i="14"/>
  <c r="AB27" i="14"/>
  <c r="AE26" i="14"/>
  <c r="AD26" i="14"/>
  <c r="AC26" i="14"/>
  <c r="AB26" i="14"/>
  <c r="AE25" i="14"/>
  <c r="AD25" i="14"/>
  <c r="AC25" i="14"/>
  <c r="AB25" i="14"/>
  <c r="AE24" i="14"/>
  <c r="AD24" i="14"/>
  <c r="AC24" i="14"/>
  <c r="AB24" i="14"/>
  <c r="AE23" i="14"/>
  <c r="AD23" i="14"/>
  <c r="AC23" i="14"/>
  <c r="AB23" i="14"/>
  <c r="AE22" i="14"/>
  <c r="AD22" i="14"/>
  <c r="AC22" i="14"/>
  <c r="AB22" i="14"/>
  <c r="AE21" i="14"/>
  <c r="AD21" i="14"/>
  <c r="AC21" i="14"/>
  <c r="AB21" i="14"/>
  <c r="AE20" i="14"/>
  <c r="AD20" i="14"/>
  <c r="AC20" i="14"/>
  <c r="AB20" i="14"/>
  <c r="AE19" i="14"/>
  <c r="AD19" i="14"/>
  <c r="AC19" i="14"/>
  <c r="AB19" i="14"/>
  <c r="AE18" i="14"/>
  <c r="AD18" i="14"/>
  <c r="AC18" i="14"/>
  <c r="AB18" i="14"/>
  <c r="AE17" i="14"/>
  <c r="AD17" i="14"/>
  <c r="AC17" i="14"/>
  <c r="AB17" i="14"/>
  <c r="AE16" i="14"/>
  <c r="AD16" i="14"/>
  <c r="AC16" i="14"/>
  <c r="AB16" i="14"/>
  <c r="AE15" i="14"/>
  <c r="AD15" i="14"/>
  <c r="AC15" i="14"/>
  <c r="AB15" i="14"/>
  <c r="AE14" i="14"/>
  <c r="AD14" i="14"/>
  <c r="AC14" i="14"/>
  <c r="AB14" i="14"/>
  <c r="AE13" i="14"/>
  <c r="AD13" i="14"/>
  <c r="AC13" i="14"/>
  <c r="AB13" i="14"/>
  <c r="AE12" i="14"/>
  <c r="AD12" i="14"/>
  <c r="AC12" i="14"/>
  <c r="AB12" i="14"/>
  <c r="AE11" i="14"/>
  <c r="AD11" i="14"/>
  <c r="AC11" i="14"/>
  <c r="AB11" i="14"/>
  <c r="AE10" i="14"/>
  <c r="AD10" i="14"/>
  <c r="AC10" i="14"/>
  <c r="AB10" i="14"/>
  <c r="AE9" i="14"/>
  <c r="AD9" i="14"/>
  <c r="AC9" i="14"/>
  <c r="AB9" i="14"/>
  <c r="AE8" i="14"/>
  <c r="AD8" i="14"/>
  <c r="AC8" i="14"/>
  <c r="AB8" i="14"/>
  <c r="AE7" i="14"/>
  <c r="AD7" i="14"/>
  <c r="AC7" i="14"/>
  <c r="AB7" i="14"/>
  <c r="AE6" i="14"/>
  <c r="AD6" i="14"/>
  <c r="AC6" i="14"/>
  <c r="AB6" i="14"/>
  <c r="AE5" i="14"/>
  <c r="AD5" i="14"/>
  <c r="AC5" i="14"/>
  <c r="AB5" i="14"/>
  <c r="AE28" i="11"/>
  <c r="AD28" i="11"/>
  <c r="AC28" i="11"/>
  <c r="AB28" i="11"/>
  <c r="AE27" i="11"/>
  <c r="AD27" i="11"/>
  <c r="AC27" i="11"/>
  <c r="AB27" i="11"/>
  <c r="AE26" i="11"/>
  <c r="AD26" i="11"/>
  <c r="AC26" i="11"/>
  <c r="AB26" i="11"/>
  <c r="AE25" i="11"/>
  <c r="AD25" i="11"/>
  <c r="AC25" i="11"/>
  <c r="AB25" i="11"/>
  <c r="AE24" i="11"/>
  <c r="AD24" i="11"/>
  <c r="AC24" i="11"/>
  <c r="AB24" i="11"/>
  <c r="AE23" i="11"/>
  <c r="AD23" i="11"/>
  <c r="AC23" i="11"/>
  <c r="AB23" i="11"/>
  <c r="AE22" i="11"/>
  <c r="AD22" i="11"/>
  <c r="AC22" i="11"/>
  <c r="AB22" i="11"/>
  <c r="AE21" i="11"/>
  <c r="AD21" i="11"/>
  <c r="AC21" i="11"/>
  <c r="AB21" i="11"/>
  <c r="AE20" i="11"/>
  <c r="AD20" i="11"/>
  <c r="AC20" i="11"/>
  <c r="AB20" i="11"/>
  <c r="AE19" i="11"/>
  <c r="AD19" i="11"/>
  <c r="AC19" i="11"/>
  <c r="AB19" i="11"/>
  <c r="AE18" i="11"/>
  <c r="AD18" i="11"/>
  <c r="AC18" i="11"/>
  <c r="AB18" i="11"/>
  <c r="AE17" i="11"/>
  <c r="AD17" i="11"/>
  <c r="AC17" i="11"/>
  <c r="AB17" i="11"/>
  <c r="AE16" i="11"/>
  <c r="AD16" i="11"/>
  <c r="AC16" i="11"/>
  <c r="AB16" i="11"/>
  <c r="AE15" i="11"/>
  <c r="AD15" i="11"/>
  <c r="AC15" i="11"/>
  <c r="AB15" i="11"/>
  <c r="AE14" i="11"/>
  <c r="AD14" i="11"/>
  <c r="AC14" i="11"/>
  <c r="AB14" i="11"/>
  <c r="AE13" i="11"/>
  <c r="AD13" i="11"/>
  <c r="AC13" i="11"/>
  <c r="AB13" i="11"/>
  <c r="AE12" i="11"/>
  <c r="AD12" i="11"/>
  <c r="AC12" i="11"/>
  <c r="AB12" i="11"/>
  <c r="AE11" i="11"/>
  <c r="AD11" i="11"/>
  <c r="AC11" i="11"/>
  <c r="AB11" i="11"/>
  <c r="AE10" i="11"/>
  <c r="AD10" i="11"/>
  <c r="AC10" i="11"/>
  <c r="AB10" i="11"/>
  <c r="AE9" i="11"/>
  <c r="AD9" i="11"/>
  <c r="AC9" i="11"/>
  <c r="AB9" i="11"/>
  <c r="AE8" i="11"/>
  <c r="AD8" i="11"/>
  <c r="AC8" i="11"/>
  <c r="AB8" i="11"/>
  <c r="AE7" i="11"/>
  <c r="AD7" i="11"/>
  <c r="AC7" i="11"/>
  <c r="AB7" i="11"/>
  <c r="AE6" i="11"/>
  <c r="AD6" i="11"/>
  <c r="AC6" i="11"/>
  <c r="AB6" i="11"/>
  <c r="AE5" i="11"/>
  <c r="AD5" i="11"/>
  <c r="AC5" i="11"/>
  <c r="AB5" i="11"/>
  <c r="AE29" i="10"/>
  <c r="AD29" i="10"/>
  <c r="AC29" i="10"/>
  <c r="AB29" i="10"/>
  <c r="AE28" i="10"/>
  <c r="AD28" i="10"/>
  <c r="AC28" i="10"/>
  <c r="AB28" i="10"/>
  <c r="AE27" i="10"/>
  <c r="AD27" i="10"/>
  <c r="AC27" i="10"/>
  <c r="AB27" i="10"/>
  <c r="AE26" i="10"/>
  <c r="AD26" i="10"/>
  <c r="AC26" i="10"/>
  <c r="AB26" i="10"/>
  <c r="AE25" i="10"/>
  <c r="AD25" i="10"/>
  <c r="AC25" i="10"/>
  <c r="AB25" i="10"/>
  <c r="AE24" i="10"/>
  <c r="AD24" i="10"/>
  <c r="AC24" i="10"/>
  <c r="AB24" i="10"/>
  <c r="AE23" i="10"/>
  <c r="AD23" i="10"/>
  <c r="AC23" i="10"/>
  <c r="AB23" i="10"/>
  <c r="AE22" i="10"/>
  <c r="AD22" i="10"/>
  <c r="AC22" i="10"/>
  <c r="AB22" i="10"/>
  <c r="AE21" i="10"/>
  <c r="AD21" i="10"/>
  <c r="AC21" i="10"/>
  <c r="AB21" i="10"/>
  <c r="AE20" i="10"/>
  <c r="AD20" i="10"/>
  <c r="AC20" i="10"/>
  <c r="AB20" i="10"/>
  <c r="AE19" i="10"/>
  <c r="AD19" i="10"/>
  <c r="AC19" i="10"/>
  <c r="AB19" i="10"/>
  <c r="AE18" i="10"/>
  <c r="AD18" i="10"/>
  <c r="AC18" i="10"/>
  <c r="AB18" i="10"/>
  <c r="AE17" i="10"/>
  <c r="AD17" i="10"/>
  <c r="AC17" i="10"/>
  <c r="AB17" i="10"/>
  <c r="AE16" i="10"/>
  <c r="AD16" i="10"/>
  <c r="AC16" i="10"/>
  <c r="AB16" i="10"/>
  <c r="AE15" i="10"/>
  <c r="AD15" i="10"/>
  <c r="AC15" i="10"/>
  <c r="AB15" i="10"/>
  <c r="AE14" i="10"/>
  <c r="AD14" i="10"/>
  <c r="AC14" i="10"/>
  <c r="AB14" i="10"/>
  <c r="AE13" i="10"/>
  <c r="AD13" i="10"/>
  <c r="AC13" i="10"/>
  <c r="AB13" i="10"/>
  <c r="AE12" i="10"/>
  <c r="AD12" i="10"/>
  <c r="AC12" i="10"/>
  <c r="AB12" i="10"/>
  <c r="AE11" i="10"/>
  <c r="AD11" i="10"/>
  <c r="AC11" i="10"/>
  <c r="AB11" i="10"/>
  <c r="AE10" i="10"/>
  <c r="AD10" i="10"/>
  <c r="AC10" i="10"/>
  <c r="AB10" i="10"/>
  <c r="AE9" i="10"/>
  <c r="AD9" i="10"/>
  <c r="AC9" i="10"/>
  <c r="AB9" i="10"/>
  <c r="AE8" i="10"/>
  <c r="AD8" i="10"/>
  <c r="AC8" i="10"/>
  <c r="AB8" i="10"/>
  <c r="AE7" i="10"/>
  <c r="AD7" i="10"/>
  <c r="AC7" i="10"/>
  <c r="AB7" i="10"/>
  <c r="AE6" i="10"/>
  <c r="AD6" i="10"/>
  <c r="AC6" i="10"/>
  <c r="AB6" i="10"/>
  <c r="AE5" i="10"/>
  <c r="AD5" i="10"/>
  <c r="AC5" i="10"/>
  <c r="AB5" i="10"/>
  <c r="AE27" i="9"/>
  <c r="AD27" i="9"/>
  <c r="AC27" i="9"/>
  <c r="AB27" i="9"/>
  <c r="AE26" i="9"/>
  <c r="AD26" i="9"/>
  <c r="AC26" i="9"/>
  <c r="AB26" i="9"/>
  <c r="AE25" i="9"/>
  <c r="AD25" i="9"/>
  <c r="AC25" i="9"/>
  <c r="AB25" i="9"/>
  <c r="AE24" i="9"/>
  <c r="AD24" i="9"/>
  <c r="AC24" i="9"/>
  <c r="AB24" i="9"/>
  <c r="AE23" i="9"/>
  <c r="AD23" i="9"/>
  <c r="AC23" i="9"/>
  <c r="AB23" i="9"/>
  <c r="AE22" i="9"/>
  <c r="AD22" i="9"/>
  <c r="AC22" i="9"/>
  <c r="AB22" i="9"/>
  <c r="AE21" i="9"/>
  <c r="AD21" i="9"/>
  <c r="AC21" i="9"/>
  <c r="AB21" i="9"/>
  <c r="AE20" i="9"/>
  <c r="AD20" i="9"/>
  <c r="AC20" i="9"/>
  <c r="AB20" i="9"/>
  <c r="AE19" i="9"/>
  <c r="AD19" i="9"/>
  <c r="AC19" i="9"/>
  <c r="AB19" i="9"/>
  <c r="AE18" i="9"/>
  <c r="AD18" i="9"/>
  <c r="AC18" i="9"/>
  <c r="AB18" i="9"/>
  <c r="AE17" i="9"/>
  <c r="AD17" i="9"/>
  <c r="AC17" i="9"/>
  <c r="AB17" i="9"/>
  <c r="AE16" i="9"/>
  <c r="AD16" i="9"/>
  <c r="AC16" i="9"/>
  <c r="AB16" i="9"/>
  <c r="AE15" i="9"/>
  <c r="AD15" i="9"/>
  <c r="AC15" i="9"/>
  <c r="AB15" i="9"/>
  <c r="AE14" i="9"/>
  <c r="AD14" i="9"/>
  <c r="AC14" i="9"/>
  <c r="AB14" i="9"/>
  <c r="AE13" i="9"/>
  <c r="AD13" i="9"/>
  <c r="AC13" i="9"/>
  <c r="AB13" i="9"/>
  <c r="AE12" i="9"/>
  <c r="AD12" i="9"/>
  <c r="AC12" i="9"/>
  <c r="AB12" i="9"/>
  <c r="AE11" i="9"/>
  <c r="AD11" i="9"/>
  <c r="AC11" i="9"/>
  <c r="AB11" i="9"/>
  <c r="AE10" i="9"/>
  <c r="AD10" i="9"/>
  <c r="AC10" i="9"/>
  <c r="AB10" i="9"/>
  <c r="AE9" i="9"/>
  <c r="AD9" i="9"/>
  <c r="AC9" i="9"/>
  <c r="AB9" i="9"/>
  <c r="AE8" i="9"/>
  <c r="AD8" i="9"/>
  <c r="AC8" i="9"/>
  <c r="AB8" i="9"/>
  <c r="AE7" i="9"/>
  <c r="AD7" i="9"/>
  <c r="AC7" i="9"/>
  <c r="AB7" i="9"/>
  <c r="AE6" i="9"/>
  <c r="AD6" i="9"/>
  <c r="AC6" i="9"/>
  <c r="AB6" i="9"/>
  <c r="AE5" i="9"/>
  <c r="AD5" i="9"/>
  <c r="AC5" i="9"/>
  <c r="AB5" i="9"/>
  <c r="AB6" i="8"/>
  <c r="AC6" i="8"/>
  <c r="AD6" i="8"/>
  <c r="AE6" i="8"/>
  <c r="AB7" i="8"/>
  <c r="AC7" i="8"/>
  <c r="AD7" i="8"/>
  <c r="AE7" i="8"/>
  <c r="AB8" i="8"/>
  <c r="AC8" i="8"/>
  <c r="AD8" i="8"/>
  <c r="AE8" i="8"/>
  <c r="AB9" i="8"/>
  <c r="AC9" i="8"/>
  <c r="AD9" i="8"/>
  <c r="AE9" i="8"/>
  <c r="AB10" i="8"/>
  <c r="AC10" i="8"/>
  <c r="AD10" i="8"/>
  <c r="AE10" i="8"/>
  <c r="AB11" i="8"/>
  <c r="AC11" i="8"/>
  <c r="AD11" i="8"/>
  <c r="AE11" i="8"/>
  <c r="AB12" i="8"/>
  <c r="AC12" i="8"/>
  <c r="AD12" i="8"/>
  <c r="AE12" i="8"/>
  <c r="AB13" i="8"/>
  <c r="AC13" i="8"/>
  <c r="AD13" i="8"/>
  <c r="AE13" i="8"/>
  <c r="AB14" i="8"/>
  <c r="AC14" i="8"/>
  <c r="AD14" i="8"/>
  <c r="AE14" i="8"/>
  <c r="AB15" i="8"/>
  <c r="AC15" i="8"/>
  <c r="AD15" i="8"/>
  <c r="AE15" i="8"/>
  <c r="AB16" i="8"/>
  <c r="AC16" i="8"/>
  <c r="AD16" i="8"/>
  <c r="AE16" i="8"/>
  <c r="AB17" i="8"/>
  <c r="AC17" i="8"/>
  <c r="AD17" i="8"/>
  <c r="AE17" i="8"/>
  <c r="AB18" i="8"/>
  <c r="AC18" i="8"/>
  <c r="AD18" i="8"/>
  <c r="AE18" i="8"/>
  <c r="AB19" i="8"/>
  <c r="AC19" i="8"/>
  <c r="AD19" i="8"/>
  <c r="AE19" i="8"/>
  <c r="AB20" i="8"/>
  <c r="AC20" i="8"/>
  <c r="AD20" i="8"/>
  <c r="AE20" i="8"/>
  <c r="AB21" i="8"/>
  <c r="AC21" i="8"/>
  <c r="AD21" i="8"/>
  <c r="AE21" i="8"/>
  <c r="AB22" i="8"/>
  <c r="AC22" i="8"/>
  <c r="AD22" i="8"/>
  <c r="AE22" i="8"/>
  <c r="AB23" i="8"/>
  <c r="AC23" i="8"/>
  <c r="AD23" i="8"/>
  <c r="AE23" i="8"/>
  <c r="AB24" i="8"/>
  <c r="AC24" i="8"/>
  <c r="AD24" i="8"/>
  <c r="AE24" i="8"/>
  <c r="AB25" i="8"/>
  <c r="AC25" i="8"/>
  <c r="AD25" i="8"/>
  <c r="AE25" i="8"/>
  <c r="AB26" i="8"/>
  <c r="AC26" i="8"/>
  <c r="AD26" i="8"/>
  <c r="AE26" i="8"/>
  <c r="AB27" i="8"/>
  <c r="AC27" i="8"/>
  <c r="AD27" i="8"/>
  <c r="AE27" i="8"/>
  <c r="AA28" i="9"/>
  <c r="AE28" i="9" s="1"/>
  <c r="Z28" i="9"/>
  <c r="AD28" i="9" s="1"/>
  <c r="Y28" i="9"/>
  <c r="AC28" i="9" s="1"/>
  <c r="X28" i="9"/>
  <c r="AB28" i="9"/>
  <c r="W28" i="9"/>
  <c r="V28" i="9"/>
  <c r="U28" i="9"/>
  <c r="T28" i="9"/>
  <c r="U27" i="1"/>
  <c r="AE27" i="7"/>
  <c r="AD27" i="7"/>
  <c r="AC27" i="7"/>
  <c r="AB27" i="7"/>
  <c r="AE26" i="7"/>
  <c r="AD26" i="7"/>
  <c r="AC26" i="7"/>
  <c r="AB26" i="7"/>
  <c r="AE25" i="7"/>
  <c r="AD25" i="7"/>
  <c r="AC25" i="7"/>
  <c r="AB25" i="7"/>
  <c r="AE24" i="7"/>
  <c r="AD24" i="7"/>
  <c r="AC24" i="7"/>
  <c r="AB24" i="7"/>
  <c r="AE23" i="7"/>
  <c r="AD23" i="7"/>
  <c r="AC23" i="7"/>
  <c r="AB23" i="7"/>
  <c r="AE22" i="7"/>
  <c r="AD22" i="7"/>
  <c r="AC22" i="7"/>
  <c r="AB22" i="7"/>
  <c r="AE21" i="7"/>
  <c r="AD21" i="7"/>
  <c r="AC21" i="7"/>
  <c r="AB21" i="7"/>
  <c r="AE20" i="7"/>
  <c r="AD20" i="7"/>
  <c r="AC20" i="7"/>
  <c r="AB20" i="7"/>
  <c r="AE19" i="7"/>
  <c r="AD19" i="7"/>
  <c r="AC19" i="7"/>
  <c r="AB19" i="7"/>
  <c r="AE18" i="7"/>
  <c r="AD18" i="7"/>
  <c r="AC18" i="7"/>
  <c r="AB18" i="7"/>
  <c r="AE17" i="7"/>
  <c r="AD17" i="7"/>
  <c r="AC17" i="7"/>
  <c r="AB17" i="7"/>
  <c r="AE16" i="7"/>
  <c r="AD16" i="7"/>
  <c r="AC16" i="7"/>
  <c r="AB16" i="7"/>
  <c r="AE15" i="7"/>
  <c r="AD15" i="7"/>
  <c r="AC15" i="7"/>
  <c r="AB15" i="7"/>
  <c r="AE14" i="7"/>
  <c r="AD14" i="7"/>
  <c r="AC14" i="7"/>
  <c r="AB14" i="7"/>
  <c r="AE13" i="7"/>
  <c r="AD13" i="7"/>
  <c r="AC13" i="7"/>
  <c r="AB13" i="7"/>
  <c r="AE12" i="7"/>
  <c r="AD12" i="7"/>
  <c r="AC12" i="7"/>
  <c r="AB12" i="7"/>
  <c r="AE11" i="7"/>
  <c r="AD11" i="7"/>
  <c r="AC11" i="7"/>
  <c r="AB11" i="7"/>
  <c r="AE10" i="7"/>
  <c r="AD10" i="7"/>
  <c r="AC10" i="7"/>
  <c r="AB10" i="7"/>
  <c r="AE9" i="7"/>
  <c r="AD9" i="7"/>
  <c r="AC9" i="7"/>
  <c r="AB9" i="7"/>
  <c r="AE8" i="7"/>
  <c r="AD8" i="7"/>
  <c r="AC8" i="7"/>
  <c r="AB8" i="7"/>
  <c r="AE7" i="7"/>
  <c r="AD7" i="7"/>
  <c r="AC7" i="7"/>
  <c r="AB7" i="7"/>
  <c r="AE6" i="7"/>
  <c r="AD6" i="7"/>
  <c r="AC6" i="7"/>
  <c r="AB6" i="7"/>
  <c r="AE27" i="6"/>
  <c r="AD27" i="6"/>
  <c r="AC27" i="6"/>
  <c r="AB27" i="6"/>
  <c r="AE26" i="6"/>
  <c r="AD26" i="6"/>
  <c r="AC26" i="6"/>
  <c r="AB26" i="6"/>
  <c r="AE25" i="6"/>
  <c r="AD25" i="6"/>
  <c r="AC25" i="6"/>
  <c r="AB25" i="6"/>
  <c r="AE24" i="6"/>
  <c r="AD24" i="6"/>
  <c r="AC24" i="6"/>
  <c r="AB24" i="6"/>
  <c r="AE23" i="6"/>
  <c r="AD23" i="6"/>
  <c r="AC23" i="6"/>
  <c r="AB23" i="6"/>
  <c r="AE22" i="6"/>
  <c r="AD22" i="6"/>
  <c r="AC22" i="6"/>
  <c r="AB22" i="6"/>
  <c r="AE21" i="6"/>
  <c r="AD21" i="6"/>
  <c r="AC21" i="6"/>
  <c r="AB21" i="6"/>
  <c r="AE20" i="6"/>
  <c r="AD20" i="6"/>
  <c r="AC20" i="6"/>
  <c r="AB20" i="6"/>
  <c r="AE19" i="6"/>
  <c r="AD19" i="6"/>
  <c r="AC19" i="6"/>
  <c r="AB19" i="6"/>
  <c r="AE18" i="6"/>
  <c r="AD18" i="6"/>
  <c r="AC18" i="6"/>
  <c r="AB18" i="6"/>
  <c r="AE17" i="6"/>
  <c r="AD17" i="6"/>
  <c r="AC17" i="6"/>
  <c r="AB17" i="6"/>
  <c r="AE16" i="6"/>
  <c r="AD16" i="6"/>
  <c r="AC16" i="6"/>
  <c r="AB16" i="6"/>
  <c r="AE15" i="6"/>
  <c r="AD15" i="6"/>
  <c r="AC15" i="6"/>
  <c r="AB15" i="6"/>
  <c r="AE14" i="6"/>
  <c r="AD14" i="6"/>
  <c r="AC14" i="6"/>
  <c r="AB14" i="6"/>
  <c r="AE13" i="6"/>
  <c r="AD13" i="6"/>
  <c r="AC13" i="6"/>
  <c r="AB13" i="6"/>
  <c r="AE12" i="6"/>
  <c r="AD12" i="6"/>
  <c r="AC12" i="6"/>
  <c r="AB12" i="6"/>
  <c r="AE11" i="6"/>
  <c r="AD11" i="6"/>
  <c r="AC11" i="6"/>
  <c r="AB11" i="6"/>
  <c r="AE10" i="6"/>
  <c r="AD10" i="6"/>
  <c r="AC10" i="6"/>
  <c r="AB10" i="6"/>
  <c r="AE9" i="6"/>
  <c r="AD9" i="6"/>
  <c r="AC9" i="6"/>
  <c r="AB9" i="6"/>
  <c r="AE8" i="6"/>
  <c r="AD8" i="6"/>
  <c r="AC8" i="6"/>
  <c r="AB8" i="6"/>
  <c r="AE7" i="6"/>
  <c r="AD7" i="6"/>
  <c r="AC7" i="6"/>
  <c r="AB7" i="6"/>
  <c r="AE6" i="6"/>
  <c r="AD6" i="6"/>
  <c r="AC6" i="6"/>
  <c r="AB6" i="6"/>
  <c r="AE27" i="5"/>
  <c r="AD27" i="5"/>
  <c r="AC27" i="5"/>
  <c r="AB27" i="5"/>
  <c r="AE26" i="5"/>
  <c r="AD26" i="5"/>
  <c r="AC26" i="5"/>
  <c r="AB26" i="5"/>
  <c r="AE25" i="5"/>
  <c r="AD25" i="5"/>
  <c r="AC25" i="5"/>
  <c r="AB25" i="5"/>
  <c r="AE24" i="5"/>
  <c r="AD24" i="5"/>
  <c r="AC24" i="5"/>
  <c r="AB24" i="5"/>
  <c r="AE23" i="5"/>
  <c r="AD23" i="5"/>
  <c r="AC23" i="5"/>
  <c r="AB23" i="5"/>
  <c r="AE22" i="5"/>
  <c r="AD22" i="5"/>
  <c r="AC22" i="5"/>
  <c r="AB22" i="5"/>
  <c r="AE21" i="5"/>
  <c r="AD21" i="5"/>
  <c r="AC21" i="5"/>
  <c r="AB21" i="5"/>
  <c r="AE20" i="5"/>
  <c r="AD20" i="5"/>
  <c r="AC20" i="5"/>
  <c r="AB20" i="5"/>
  <c r="AE19" i="5"/>
  <c r="AD19" i="5"/>
  <c r="AC19" i="5"/>
  <c r="AB19" i="5"/>
  <c r="AE18" i="5"/>
  <c r="AD18" i="5"/>
  <c r="AC18" i="5"/>
  <c r="AB18" i="5"/>
  <c r="AE17" i="5"/>
  <c r="AD17" i="5"/>
  <c r="AC17" i="5"/>
  <c r="AB17" i="5"/>
  <c r="AE16" i="5"/>
  <c r="AD16" i="5"/>
  <c r="AC16" i="5"/>
  <c r="AB16" i="5"/>
  <c r="AE15" i="5"/>
  <c r="AD15" i="5"/>
  <c r="AC15" i="5"/>
  <c r="AB15" i="5"/>
  <c r="AE14" i="5"/>
  <c r="AD14" i="5"/>
  <c r="AC14" i="5"/>
  <c r="AB14" i="5"/>
  <c r="AE13" i="5"/>
  <c r="AD13" i="5"/>
  <c r="AC13" i="5"/>
  <c r="AB13" i="5"/>
  <c r="AE12" i="5"/>
  <c r="AD12" i="5"/>
  <c r="AC12" i="5"/>
  <c r="AB12" i="5"/>
  <c r="AE11" i="5"/>
  <c r="AD11" i="5"/>
  <c r="AC11" i="5"/>
  <c r="AB11" i="5"/>
  <c r="AE10" i="5"/>
  <c r="AD10" i="5"/>
  <c r="AC10" i="5"/>
  <c r="AB10" i="5"/>
  <c r="AE9" i="5"/>
  <c r="AD9" i="5"/>
  <c r="AC9" i="5"/>
  <c r="AB9" i="5"/>
  <c r="AE8" i="5"/>
  <c r="AD8" i="5"/>
  <c r="AC8" i="5"/>
  <c r="AB8" i="5"/>
  <c r="AE7" i="5"/>
  <c r="AD7" i="5"/>
  <c r="AC7" i="5"/>
  <c r="AB7" i="5"/>
  <c r="AE6" i="5"/>
  <c r="AD6" i="5"/>
  <c r="AC6" i="5"/>
  <c r="AB6" i="5"/>
  <c r="AE26" i="3"/>
  <c r="AD26" i="3"/>
  <c r="AC26" i="3"/>
  <c r="AB26" i="3"/>
  <c r="AE25" i="3"/>
  <c r="AD25" i="3"/>
  <c r="AC25" i="3"/>
  <c r="AB25" i="3"/>
  <c r="AE24" i="3"/>
  <c r="AD24" i="3"/>
  <c r="AC24" i="3"/>
  <c r="AB24" i="3"/>
  <c r="AE23" i="3"/>
  <c r="AD23" i="3"/>
  <c r="AC23" i="3"/>
  <c r="AB23" i="3"/>
  <c r="AE22" i="3"/>
  <c r="AD22" i="3"/>
  <c r="AC22" i="3"/>
  <c r="AB22" i="3"/>
  <c r="AE21" i="3"/>
  <c r="AD21" i="3"/>
  <c r="AC21" i="3"/>
  <c r="AB21" i="3"/>
  <c r="AE20" i="3"/>
  <c r="AD20" i="3"/>
  <c r="AC20" i="3"/>
  <c r="AB20" i="3"/>
  <c r="AE19" i="3"/>
  <c r="AD19" i="3"/>
  <c r="AC19" i="3"/>
  <c r="AB19" i="3"/>
  <c r="AE18" i="3"/>
  <c r="AD18" i="3"/>
  <c r="AC18" i="3"/>
  <c r="AB18" i="3"/>
  <c r="AE17" i="3"/>
  <c r="AD17" i="3"/>
  <c r="AC17" i="3"/>
  <c r="AB17" i="3"/>
  <c r="AE16" i="3"/>
  <c r="AD16" i="3"/>
  <c r="AC16" i="3"/>
  <c r="AB16" i="3"/>
  <c r="AE15" i="3"/>
  <c r="AD15" i="3"/>
  <c r="AC15" i="3"/>
  <c r="AB15" i="3"/>
  <c r="AE14" i="3"/>
  <c r="AD14" i="3"/>
  <c r="AC14" i="3"/>
  <c r="AB14" i="3"/>
  <c r="AE13" i="3"/>
  <c r="AD13" i="3"/>
  <c r="AC13" i="3"/>
  <c r="AB13" i="3"/>
  <c r="AE12" i="3"/>
  <c r="AD12" i="3"/>
  <c r="AC12" i="3"/>
  <c r="AB12" i="3"/>
  <c r="AE11" i="3"/>
  <c r="AD11" i="3"/>
  <c r="AC11" i="3"/>
  <c r="AB11" i="3"/>
  <c r="AE10" i="3"/>
  <c r="AD10" i="3"/>
  <c r="AC10" i="3"/>
  <c r="AB10" i="3"/>
  <c r="AE9" i="3"/>
  <c r="AD9" i="3"/>
  <c r="AC9" i="3"/>
  <c r="AB9" i="3"/>
  <c r="AE8" i="3"/>
  <c r="AD8" i="3"/>
  <c r="AC8" i="3"/>
  <c r="AB8" i="3"/>
  <c r="AE7" i="3"/>
  <c r="AD7" i="3"/>
  <c r="AC7" i="3"/>
  <c r="AB7" i="3"/>
  <c r="AE6" i="3"/>
  <c r="AD6" i="3"/>
  <c r="AC6" i="3"/>
  <c r="AB6" i="3"/>
  <c r="AE27" i="4"/>
  <c r="AD27" i="4"/>
  <c r="AC27" i="4"/>
  <c r="AB27" i="4"/>
  <c r="AE26" i="4"/>
  <c r="AD26" i="4"/>
  <c r="AC26" i="4"/>
  <c r="AB26" i="4"/>
  <c r="AE25" i="4"/>
  <c r="AD25" i="4"/>
  <c r="AC25" i="4"/>
  <c r="AB25" i="4"/>
  <c r="AE24" i="4"/>
  <c r="AD24" i="4"/>
  <c r="AC24" i="4"/>
  <c r="AB24" i="4"/>
  <c r="AE23" i="4"/>
  <c r="AD23" i="4"/>
  <c r="AC23" i="4"/>
  <c r="AB23" i="4"/>
  <c r="AE22" i="4"/>
  <c r="AD22" i="4"/>
  <c r="AC22" i="4"/>
  <c r="AB22" i="4"/>
  <c r="AE21" i="4"/>
  <c r="AD21" i="4"/>
  <c r="AC21" i="4"/>
  <c r="AB21" i="4"/>
  <c r="AE20" i="4"/>
  <c r="AD20" i="4"/>
  <c r="AC20" i="4"/>
  <c r="AB20" i="4"/>
  <c r="AE19" i="4"/>
  <c r="AD19" i="4"/>
  <c r="AC19" i="4"/>
  <c r="AB19" i="4"/>
  <c r="AE18" i="4"/>
  <c r="AD18" i="4"/>
  <c r="AC18" i="4"/>
  <c r="AB18" i="4"/>
  <c r="AE17" i="4"/>
  <c r="AD17" i="4"/>
  <c r="AC17" i="4"/>
  <c r="AB17" i="4"/>
  <c r="AE16" i="4"/>
  <c r="AD16" i="4"/>
  <c r="AC16" i="4"/>
  <c r="AB16" i="4"/>
  <c r="AE15" i="4"/>
  <c r="AD15" i="4"/>
  <c r="AC15" i="4"/>
  <c r="AB15" i="4"/>
  <c r="AE14" i="4"/>
  <c r="AD14" i="4"/>
  <c r="AC14" i="4"/>
  <c r="AB14" i="4"/>
  <c r="AE13" i="4"/>
  <c r="AD13" i="4"/>
  <c r="AC13" i="4"/>
  <c r="AB13" i="4"/>
  <c r="AE12" i="4"/>
  <c r="AD12" i="4"/>
  <c r="AC12" i="4"/>
  <c r="AB12" i="4"/>
  <c r="AE11" i="4"/>
  <c r="AD11" i="4"/>
  <c r="AC11" i="4"/>
  <c r="AB11" i="4"/>
  <c r="AE10" i="4"/>
  <c r="AD10" i="4"/>
  <c r="AC10" i="4"/>
  <c r="AB10" i="4"/>
  <c r="AE9" i="4"/>
  <c r="AD9" i="4"/>
  <c r="AC9" i="4"/>
  <c r="AB9" i="4"/>
  <c r="AE8" i="4"/>
  <c r="AD8" i="4"/>
  <c r="AC8" i="4"/>
  <c r="AB8" i="4"/>
  <c r="AE7" i="4"/>
  <c r="AD7" i="4"/>
  <c r="AC7" i="4"/>
  <c r="AB7" i="4"/>
  <c r="AE6" i="4"/>
  <c r="AD6" i="4"/>
  <c r="AC6" i="4"/>
  <c r="AB6" i="4"/>
  <c r="AE26" i="2"/>
  <c r="AD26" i="2"/>
  <c r="AC26" i="2"/>
  <c r="AB26" i="2"/>
  <c r="AE25" i="2"/>
  <c r="AD25" i="2"/>
  <c r="AC25" i="2"/>
  <c r="AB25" i="2"/>
  <c r="AE24" i="2"/>
  <c r="AD24" i="2"/>
  <c r="AC24" i="2"/>
  <c r="AB24" i="2"/>
  <c r="AE23" i="2"/>
  <c r="AD23" i="2"/>
  <c r="AC23" i="2"/>
  <c r="AB23" i="2"/>
  <c r="AE22" i="2"/>
  <c r="AD22" i="2"/>
  <c r="AC22" i="2"/>
  <c r="AB22" i="2"/>
  <c r="AE21" i="2"/>
  <c r="AD21" i="2"/>
  <c r="AC21" i="2"/>
  <c r="AB21" i="2"/>
  <c r="AE20" i="2"/>
  <c r="AD20" i="2"/>
  <c r="AC20" i="2"/>
  <c r="AB20" i="2"/>
  <c r="AE19" i="2"/>
  <c r="AD19" i="2"/>
  <c r="AC19" i="2"/>
  <c r="AB19" i="2"/>
  <c r="AE18" i="2"/>
  <c r="AD18" i="2"/>
  <c r="AC18" i="2"/>
  <c r="AB18" i="2"/>
  <c r="AE17" i="2"/>
  <c r="AD17" i="2"/>
  <c r="AC17" i="2"/>
  <c r="AB17" i="2"/>
  <c r="AE16" i="2"/>
  <c r="AD16" i="2"/>
  <c r="AC16" i="2"/>
  <c r="AB16" i="2"/>
  <c r="AE15" i="2"/>
  <c r="AD15" i="2"/>
  <c r="AC15" i="2"/>
  <c r="AB15" i="2"/>
  <c r="AE14" i="2"/>
  <c r="AD14" i="2"/>
  <c r="AC14" i="2"/>
  <c r="AB14" i="2"/>
  <c r="AE13" i="2"/>
  <c r="AD13" i="2"/>
  <c r="AC13" i="2"/>
  <c r="AB13" i="2"/>
  <c r="AE12" i="2"/>
  <c r="AD12" i="2"/>
  <c r="AC12" i="2"/>
  <c r="AB12" i="2"/>
  <c r="AE11" i="2"/>
  <c r="AD11" i="2"/>
  <c r="AC11" i="2"/>
  <c r="AB11" i="2"/>
  <c r="AE10" i="2"/>
  <c r="AD10" i="2"/>
  <c r="AC10" i="2"/>
  <c r="AB10" i="2"/>
  <c r="AE9" i="2"/>
  <c r="AD9" i="2"/>
  <c r="AC9" i="2"/>
  <c r="AB9" i="2"/>
  <c r="AE8" i="2"/>
  <c r="AD8" i="2"/>
  <c r="AC8" i="2"/>
  <c r="AB8" i="2"/>
  <c r="AE7" i="2"/>
  <c r="AD7" i="2"/>
  <c r="AC7" i="2"/>
  <c r="AB7" i="2"/>
  <c r="AE6" i="2"/>
  <c r="AD6" i="2"/>
  <c r="AC6" i="2"/>
  <c r="AB6" i="2"/>
  <c r="AE26" i="1"/>
  <c r="AD26" i="1"/>
  <c r="AC26" i="1"/>
  <c r="AB26" i="1"/>
  <c r="AE25" i="1"/>
  <c r="AD25" i="1"/>
  <c r="AC25" i="1"/>
  <c r="AB25" i="1"/>
  <c r="AE24" i="1"/>
  <c r="AD24" i="1"/>
  <c r="AC24" i="1"/>
  <c r="AB24" i="1"/>
  <c r="AE23" i="1"/>
  <c r="AD23" i="1"/>
  <c r="AC23" i="1"/>
  <c r="AB23" i="1"/>
  <c r="AE22" i="1"/>
  <c r="AD22" i="1"/>
  <c r="AC22" i="1"/>
  <c r="AB22" i="1"/>
  <c r="AE21" i="1"/>
  <c r="AD21" i="1"/>
  <c r="AC21" i="1"/>
  <c r="AB21" i="1"/>
  <c r="AE20" i="1"/>
  <c r="AD20" i="1"/>
  <c r="AC20" i="1"/>
  <c r="AB20" i="1"/>
  <c r="AE19" i="1"/>
  <c r="AD19" i="1"/>
  <c r="AC19" i="1"/>
  <c r="AB19" i="1"/>
  <c r="AE18" i="1"/>
  <c r="AD18" i="1"/>
  <c r="AC18" i="1"/>
  <c r="AB18" i="1"/>
  <c r="AE17" i="1"/>
  <c r="AD17" i="1"/>
  <c r="AC17" i="1"/>
  <c r="AB17" i="1"/>
  <c r="AE16" i="1"/>
  <c r="AD16" i="1"/>
  <c r="AC16" i="1"/>
  <c r="AB16" i="1"/>
  <c r="AE15" i="1"/>
  <c r="AD15" i="1"/>
  <c r="AC15" i="1"/>
  <c r="AB15" i="1"/>
  <c r="AE14" i="1"/>
  <c r="AD14" i="1"/>
  <c r="AC14" i="1"/>
  <c r="AB14" i="1"/>
  <c r="AE13" i="1"/>
  <c r="AD13" i="1"/>
  <c r="AC13" i="1"/>
  <c r="AB13" i="1"/>
  <c r="AE12" i="1"/>
  <c r="AD12" i="1"/>
  <c r="AC12" i="1"/>
  <c r="AB12" i="1"/>
  <c r="AE11" i="1"/>
  <c r="AD11" i="1"/>
  <c r="AC11" i="1"/>
  <c r="AB11" i="1"/>
  <c r="AE10" i="1"/>
  <c r="AD10" i="1"/>
  <c r="AC10" i="1"/>
  <c r="AB10" i="1"/>
  <c r="AE9" i="1"/>
  <c r="AD9" i="1"/>
  <c r="AC9" i="1"/>
  <c r="AB9" i="1"/>
  <c r="AE8" i="1"/>
  <c r="AD8" i="1"/>
  <c r="AC8" i="1"/>
  <c r="AB8" i="1"/>
  <c r="AE7" i="1"/>
  <c r="AD7" i="1"/>
  <c r="AC7" i="1"/>
  <c r="AB7" i="1"/>
  <c r="AE6" i="1"/>
  <c r="AD6" i="1"/>
  <c r="AC6" i="1"/>
  <c r="AB6" i="1"/>
  <c r="AE5" i="8"/>
  <c r="AD5" i="8"/>
  <c r="AC5" i="8"/>
  <c r="AB5" i="8"/>
  <c r="AE5" i="7"/>
  <c r="AD5" i="7"/>
  <c r="AC5" i="7"/>
  <c r="AB5" i="7"/>
  <c r="AE5" i="6"/>
  <c r="AD5" i="6"/>
  <c r="AC5" i="6"/>
  <c r="AB5" i="6"/>
  <c r="AE5" i="5"/>
  <c r="AD5" i="5"/>
  <c r="AC5" i="5"/>
  <c r="AB5" i="5"/>
  <c r="AE5" i="4"/>
  <c r="AD5" i="4"/>
  <c r="AC5" i="4"/>
  <c r="AB5" i="4"/>
  <c r="AE5" i="3"/>
  <c r="AD5" i="3"/>
  <c r="AC5" i="3"/>
  <c r="AB5" i="3"/>
  <c r="AE5" i="2"/>
  <c r="AD5" i="2"/>
  <c r="AC5" i="2"/>
  <c r="AB5" i="2"/>
  <c r="AA28" i="8"/>
  <c r="AE28" i="8" s="1"/>
  <c r="Z28" i="8"/>
  <c r="AD28" i="8" s="1"/>
  <c r="Y28" i="8"/>
  <c r="AC28" i="8" s="1"/>
  <c r="X28" i="8"/>
  <c r="AB28" i="8" s="1"/>
  <c r="W28" i="8"/>
  <c r="V28" i="8"/>
  <c r="U28" i="8"/>
  <c r="T28" i="8"/>
  <c r="AA28" i="7"/>
  <c r="AE28" i="7" s="1"/>
  <c r="Z28" i="7"/>
  <c r="AD28" i="7" s="1"/>
  <c r="Y28" i="7"/>
  <c r="AC28" i="7" s="1"/>
  <c r="X28" i="7"/>
  <c r="AB28" i="7" s="1"/>
  <c r="W28" i="7"/>
  <c r="V28" i="7"/>
  <c r="U28" i="7"/>
  <c r="T28" i="7"/>
  <c r="AA28" i="6"/>
  <c r="AE28" i="6" s="1"/>
  <c r="Z28" i="6"/>
  <c r="AD28" i="6" s="1"/>
  <c r="Y28" i="6"/>
  <c r="AC28" i="6" s="1"/>
  <c r="X28" i="6"/>
  <c r="AB28" i="6" s="1"/>
  <c r="W28" i="6"/>
  <c r="V28" i="6"/>
  <c r="U28" i="6"/>
  <c r="T28" i="6"/>
  <c r="AA28" i="5"/>
  <c r="AE28" i="5" s="1"/>
  <c r="Z28" i="5"/>
  <c r="AD28" i="5" s="1"/>
  <c r="Y28" i="5"/>
  <c r="AC28" i="5" s="1"/>
  <c r="X28" i="5"/>
  <c r="AB28" i="5" s="1"/>
  <c r="W28" i="5"/>
  <c r="V28" i="5"/>
  <c r="U28" i="5"/>
  <c r="T28" i="5"/>
  <c r="AA28" i="4"/>
  <c r="AE28" i="4" s="1"/>
  <c r="Z28" i="4"/>
  <c r="AD28" i="4" s="1"/>
  <c r="Y28" i="4"/>
  <c r="AC28" i="4" s="1"/>
  <c r="X28" i="4"/>
  <c r="AB28" i="4" s="1"/>
  <c r="W28" i="4"/>
  <c r="V28" i="4"/>
  <c r="U28" i="4"/>
  <c r="T28" i="4"/>
  <c r="AA27" i="3"/>
  <c r="AE27" i="3" s="1"/>
  <c r="Z27" i="3"/>
  <c r="AD27" i="3" s="1"/>
  <c r="Y27" i="3"/>
  <c r="AC27" i="3" s="1"/>
  <c r="X27" i="3"/>
  <c r="AB27" i="3" s="1"/>
  <c r="W27" i="3"/>
  <c r="V27" i="3"/>
  <c r="U27" i="3"/>
  <c r="T27" i="3"/>
  <c r="AA27" i="1"/>
  <c r="AE27" i="1" s="1"/>
  <c r="Z27" i="1"/>
  <c r="AD27" i="1" s="1"/>
  <c r="Y27" i="1"/>
  <c r="AC27" i="1" s="1"/>
  <c r="X27" i="1"/>
  <c r="AB27" i="1" s="1"/>
  <c r="W27" i="1"/>
  <c r="V27" i="1"/>
  <c r="T27" i="1"/>
  <c r="AA27" i="2"/>
  <c r="AE27" i="2"/>
  <c r="Z27" i="2"/>
  <c r="AD27" i="2"/>
  <c r="Y27" i="2"/>
  <c r="AC27" i="2"/>
  <c r="X27" i="2"/>
  <c r="AB27" i="2"/>
  <c r="W27" i="2"/>
  <c r="V27" i="2"/>
  <c r="U27" i="2"/>
  <c r="T27" i="2"/>
  <c r="AE5" i="1"/>
  <c r="AD5" i="1"/>
  <c r="AC5" i="1"/>
  <c r="AB5" i="1"/>
</calcChain>
</file>

<file path=xl/sharedStrings.xml><?xml version="1.0" encoding="utf-8"?>
<sst xmlns="http://schemas.openxmlformats.org/spreadsheetml/2006/main" count="4655" uniqueCount="126">
  <si>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</si>
  <si>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</si>
  <si>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</si>
  <si>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</si>
  <si>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</si>
  <si>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</si>
  <si>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</si>
  <si>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</si>
  <si>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</si>
  <si>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</si>
  <si>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</si>
  <si>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</si>
  <si>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</si>
  <si>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</si>
  <si>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</si>
  <si>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</si>
  <si>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</si>
  <si>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</si>
  <si>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</si>
  <si>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</si>
  <si>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</si>
  <si>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</si>
  <si>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</si>
  <si>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</si>
  <si>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</si>
  <si>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</si>
  <si>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</si>
  <si>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</si>
  <si>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</si>
  <si>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</si>
  <si>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</si>
  <si>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</si>
  <si>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</si>
  <si>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CDP POR COMPROMETER</t>
  </si>
  <si>
    <t>COMPROMISO POR OBLIGAR</t>
  </si>
  <si>
    <t>OBLIGACIONES
POR ORDENAR</t>
  </si>
  <si>
    <t>ORDENES DE PAGO
POR PAGAR</t>
  </si>
  <si>
    <t>15-20-00</t>
  </si>
  <si>
    <t>AGENCIA LOGISTICA DE LAS FUERZAS MILITARES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</si>
  <si>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</si>
  <si>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</si>
  <si>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</si>
  <si>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</si>
  <si>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</si>
  <si>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</si>
  <si>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</si>
  <si>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</si>
  <si>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</si>
  <si>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</si>
  <si>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</si>
  <si>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</si>
  <si>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</si>
  <si>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</si>
  <si>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</si>
  <si>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</si>
  <si>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</si>
  <si>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</si>
  <si>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</si>
  <si>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A-03-04-02-001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</si>
  <si>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</si>
  <si>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</si>
  <si>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</si>
  <si>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</si>
  <si>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</si>
  <si>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</si>
  <si>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</si>
  <si>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</si>
  <si>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</si>
  <si>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</si>
  <si>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</si>
  <si>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</si>
  <si>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</si>
  <si>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</si>
  <si>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</si>
  <si>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CONCILIACIONES</t>
  </si>
  <si>
    <t>A-05-01-01</t>
  </si>
  <si>
    <t>05</t>
  </si>
  <si>
    <t>MATERIALES Y SUMINISTROS</t>
  </si>
  <si>
    <t>A-05-01-02</t>
  </si>
  <si>
    <t>ADQUISICIÓN DE SERVICIOS</t>
  </si>
  <si>
    <t>A-07-01</t>
  </si>
  <si>
    <t>07</t>
  </si>
  <si>
    <t>CESANTÍAS</t>
  </si>
  <si>
    <t>A-08-01</t>
  </si>
  <si>
    <t>08</t>
  </si>
  <si>
    <t>IMPUESTOS</t>
  </si>
  <si>
    <t>A-08-04-01</t>
  </si>
  <si>
    <t>CUOTA DE FISCALIZACIÓN Y AUDITAJE</t>
  </si>
  <si>
    <t>A-08-04-03</t>
  </si>
  <si>
    <t>CONTRIBUCIÓN NACIONAL DE VALORIZACIÓN</t>
  </si>
  <si>
    <t>A-08-05</t>
  </si>
  <si>
    <t>MULTAS, SANCIONES E INTERESES DE MORA</t>
  </si>
  <si>
    <t>C-1599-0100-3</t>
  </si>
  <si>
    <t>C</t>
  </si>
  <si>
    <t>1599</t>
  </si>
  <si>
    <t>0100</t>
  </si>
  <si>
    <t>3</t>
  </si>
  <si>
    <t>DISEÑO E IMPLEMENTACIÓN DEL MODELO DE GESTIÓN DOCUMENTAL Y ADMINISTRACIÓN DE ARCHIVOS DE LA AGENCIA LOGÍSTICA DE LAS FUERZAS MILITARES  BOGOTÁ</t>
  </si>
  <si>
    <t>C-1599-0100-4</t>
  </si>
  <si>
    <t>4</t>
  </si>
  <si>
    <t>FORTALECIMIENTO DE LA INFRAESTRUCTURA LOGÍSTICA DE LA REGIONAL NORORIENTE  BUCARAMANGA</t>
  </si>
  <si>
    <t>Enero-Febrero</t>
  </si>
  <si>
    <t>Enero-Marzo</t>
  </si>
  <si>
    <t>20</t>
  </si>
  <si>
    <t>21</t>
  </si>
  <si>
    <t>Enero-Abril</t>
  </si>
  <si>
    <t>A-08-04-04</t>
  </si>
  <si>
    <t>CONTRIBUCION DE VALORIZACION MUNICIPAL</t>
  </si>
  <si>
    <t>Enero-Mayo</t>
  </si>
  <si>
    <t>Enero-Junio</t>
  </si>
  <si>
    <t>VALOR TOTAL</t>
  </si>
  <si>
    <t>Enero-Julio</t>
  </si>
  <si>
    <t>Enero-Agosto</t>
  </si>
  <si>
    <t>Septiembre</t>
  </si>
  <si>
    <t>Octubre</t>
  </si>
  <si>
    <t>A-01-02-02</t>
  </si>
  <si>
    <t xml:space="preserve">CONTRIBUCIONES INHERENTES A LA NÓMINA </t>
  </si>
  <si>
    <t>Enero-Noviembre</t>
  </si>
  <si>
    <t>Diciembre</t>
  </si>
  <si>
    <t>TOTAL</t>
  </si>
  <si>
    <t>Fuente de Información: https://portal2.siifnacion.gov.co</t>
  </si>
  <si>
    <t>Revisó: Administradora Publica Diana Rocio Montaña</t>
  </si>
  <si>
    <t>Grupo de Presupuesto</t>
  </si>
  <si>
    <t>Lider de Presupuesto</t>
  </si>
  <si>
    <t>Diligenció: Cont. Púb. y Espec. Emma Patricia Pernet de los Reyes</t>
  </si>
  <si>
    <t>Diligenció: Luz Mary Rojas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</si>
</sst>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[$-1240A]&quot;$&quot;\ #,##0.00;\(&quot;$&quot;\ #,##0.00\)"/>
    <numFmt numFmtId="165" formatCode="0.0%"/>
    <numFmt numFmtId="166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1"/>
    </font>
    <font>
      <b/>
      <sz val="9"/>
      <color theme="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1" applyFont="1" applyFill="1" applyBorder="1"/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8" fillId="0" borderId="29" xfId="1" applyNumberFormat="1" applyFont="1" applyFill="1" applyBorder="1" applyAlignment="1">
      <alignment horizontal="center" vertical="center" wrapText="1" readingOrder="1"/>
    </xf>
    <xf numFmtId="0" fontId="7" fillId="0" borderId="29" xfId="1" applyNumberFormat="1" applyFont="1" applyFill="1" applyBorder="1" applyAlignment="1">
      <alignment horizontal="left" vertical="center" wrapText="1" readingOrder="1"/>
    </xf>
    <xf numFmtId="0" fontId="8" fillId="0" borderId="29" xfId="1" applyNumberFormat="1" applyFont="1" applyFill="1" applyBorder="1" applyAlignment="1">
      <alignment vertical="center" wrapText="1" readingOrder="1"/>
    </xf>
    <xf numFmtId="0" fontId="8" fillId="0" borderId="29" xfId="1" applyNumberFormat="1" applyFont="1" applyFill="1" applyBorder="1" applyAlignment="1">
      <alignment horizontal="left" vertical="center" wrapText="1" readingOrder="1"/>
    </xf>
    <xf numFmtId="0" fontId="9" fillId="0" borderId="29" xfId="1" applyNumberFormat="1" applyFont="1" applyFill="1" applyBorder="1" applyAlignment="1">
      <alignment horizontal="right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9" fillId="0" borderId="27" xfId="1" applyNumberFormat="1" applyFont="1" applyFill="1" applyBorder="1" applyAlignment="1">
      <alignment horizontal="right" vertical="center" wrapText="1" readingOrder="1"/>
    </xf>
    <xf numFmtId="0" fontId="8" fillId="0" borderId="27" xfId="1" applyNumberFormat="1" applyFont="1" applyFill="1" applyBorder="1" applyAlignment="1">
      <alignment horizontal="left" vertical="center" wrapText="1" readingOrder="1"/>
    </xf>
    <xf numFmtId="0" fontId="8" fillId="0" borderId="27" xfId="1" applyNumberFormat="1" applyFont="1" applyFill="1" applyBorder="1" applyAlignment="1">
      <alignment horizontal="center" vertical="center" wrapText="1" readingOrder="1"/>
    </xf>
    <xf numFmtId="0" fontId="8" fillId="0" borderId="27" xfId="1" applyNumberFormat="1" applyFont="1" applyFill="1" applyBorder="1" applyAlignment="1">
      <alignment vertical="center" wrapText="1" readingOrder="1"/>
    </xf>
    <xf numFmtId="0" fontId="7" fillId="0" borderId="27" xfId="1" applyNumberFormat="1" applyFont="1" applyFill="1" applyBorder="1" applyAlignment="1">
      <alignment horizontal="left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8" fillId="0" borderId="29" xfId="1" applyNumberFormat="1" applyFont="1" applyFill="1" applyBorder="1" applyAlignment="1">
      <alignment horizontal="center" vertical="center" wrapText="1" readingOrder="1"/>
    </xf>
    <xf numFmtId="0" fontId="7" fillId="0" borderId="29" xfId="1" applyNumberFormat="1" applyFont="1" applyFill="1" applyBorder="1" applyAlignment="1">
      <alignment horizontal="left" vertical="center" wrapText="1" readingOrder="1"/>
    </xf>
    <xf numFmtId="0" fontId="8" fillId="0" borderId="29" xfId="1" applyNumberFormat="1" applyFont="1" applyFill="1" applyBorder="1" applyAlignment="1">
      <alignment vertical="center" wrapText="1" readingOrder="1"/>
    </xf>
    <xf numFmtId="0" fontId="8" fillId="0" borderId="29" xfId="1" applyNumberFormat="1" applyFont="1" applyFill="1" applyBorder="1" applyAlignment="1">
      <alignment horizontal="left" vertical="center" wrapText="1" readingOrder="1"/>
    </xf>
    <xf numFmtId="0" fontId="9" fillId="0" borderId="29" xfId="1" applyNumberFormat="1" applyFont="1" applyFill="1" applyBorder="1" applyAlignment="1">
      <alignment horizontal="right" vertical="center" wrapText="1" readingOrder="1"/>
    </xf>
    <xf numFmtId="0" fontId="10" fillId="2" borderId="1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10" fillId="2" borderId="2" xfId="1" applyNumberFormat="1" applyFont="1" applyFill="1" applyBorder="1" applyAlignment="1">
      <alignment horizontal="center" vertical="center" wrapText="1" readingOrder="1"/>
    </xf>
    <xf numFmtId="0" fontId="7" fillId="0" borderId="27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28" xfId="1" applyNumberFormat="1" applyFont="1" applyFill="1" applyBorder="1" applyAlignment="1">
      <alignment horizontal="center" vertical="center" wrapText="1" readingOrder="1"/>
    </xf>
    <xf numFmtId="0" fontId="8" fillId="0" borderId="29" xfId="1" applyNumberFormat="1" applyFont="1" applyFill="1" applyBorder="1" applyAlignment="1">
      <alignment horizontal="center" vertical="center" wrapText="1" readingOrder="1"/>
    </xf>
    <xf numFmtId="0" fontId="7" fillId="0" borderId="29" xfId="1" applyNumberFormat="1" applyFont="1" applyFill="1" applyBorder="1" applyAlignment="1">
      <alignment horizontal="left" vertical="center" wrapText="1" readingOrder="1"/>
    </xf>
    <xf numFmtId="0" fontId="8" fillId="0" borderId="29" xfId="1" applyNumberFormat="1" applyFont="1" applyFill="1" applyBorder="1" applyAlignment="1">
      <alignment vertical="center" wrapText="1" readingOrder="1"/>
    </xf>
    <xf numFmtId="0" fontId="8" fillId="0" borderId="29" xfId="1" applyNumberFormat="1" applyFont="1" applyFill="1" applyBorder="1" applyAlignment="1">
      <alignment horizontal="left" vertical="center" wrapText="1" readingOrder="1"/>
    </xf>
    <xf numFmtId="0" fontId="9" fillId="0" borderId="29" xfId="1" applyNumberFormat="1" applyFont="1" applyFill="1" applyBorder="1" applyAlignment="1">
      <alignment horizontal="right" vertical="center" wrapText="1" readingOrder="1"/>
    </xf>
    <xf numFmtId="0" fontId="10" fillId="2" borderId="3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right" vertical="center" wrapText="1" readingOrder="1"/>
    </xf>
    <xf numFmtId="0" fontId="10" fillId="2" borderId="7" xfId="1" applyNumberFormat="1" applyFont="1" applyFill="1" applyBorder="1" applyAlignment="1">
      <alignment horizontal="center" vertical="center" wrapText="1" readingOrder="1"/>
    </xf>
    <xf numFmtId="0" fontId="10" fillId="2" borderId="8" xfId="1" applyNumberFormat="1" applyFont="1" applyFill="1" applyBorder="1" applyAlignment="1">
      <alignment horizontal="center" vertical="center" wrapText="1" readingOrder="1"/>
    </xf>
    <xf numFmtId="0" fontId="8" fillId="3" borderId="1" xfId="1" applyNumberFormat="1" applyFont="1" applyFill="1" applyBorder="1" applyAlignment="1">
      <alignment horizontal="center" vertical="center" wrapText="1" readingOrder="1"/>
    </xf>
    <xf numFmtId="0" fontId="8" fillId="3" borderId="1" xfId="1" applyNumberFormat="1" applyFont="1" applyFill="1" applyBorder="1" applyAlignment="1">
      <alignment horizontal="left" vertical="center" wrapText="1" readingOrder="1"/>
    </xf>
    <xf numFmtId="0" fontId="8" fillId="3" borderId="1" xfId="1" applyNumberFormat="1" applyFont="1" applyFill="1" applyBorder="1" applyAlignment="1">
      <alignment vertical="center" wrapText="1" readingOrder="1"/>
    </xf>
    <xf numFmtId="164" fontId="8" fillId="3" borderId="1" xfId="1" applyNumberFormat="1" applyFont="1" applyFill="1" applyBorder="1" applyAlignment="1">
      <alignment horizontal="right" vertical="center" wrapText="1" readingOrder="1"/>
    </xf>
    <xf numFmtId="165" fontId="2" fillId="3" borderId="1" xfId="3" applyNumberFormat="1" applyFont="1" applyFill="1" applyBorder="1" applyAlignment="1">
      <alignment horizontal="right" vertical="center"/>
    </xf>
    <xf numFmtId="165" fontId="2" fillId="3" borderId="9" xfId="3" applyNumberFormat="1" applyFont="1" applyFill="1" applyBorder="1" applyAlignment="1">
      <alignment horizontal="right" vertical="center"/>
    </xf>
    <xf numFmtId="0" fontId="8" fillId="3" borderId="10" xfId="1" applyNumberFormat="1" applyFont="1" applyFill="1" applyBorder="1" applyAlignment="1">
      <alignment horizontal="center" vertical="center" wrapText="1" readingOrder="1"/>
    </xf>
    <xf numFmtId="0" fontId="8" fillId="3" borderId="2" xfId="1" applyNumberFormat="1" applyFont="1" applyFill="1" applyBorder="1" applyAlignment="1">
      <alignment horizontal="left" vertical="center" wrapText="1" readingOrder="1"/>
    </xf>
    <xf numFmtId="0" fontId="8" fillId="3" borderId="2" xfId="1" applyNumberFormat="1" applyFont="1" applyFill="1" applyBorder="1" applyAlignment="1">
      <alignment vertical="center" wrapText="1" readingOrder="1"/>
    </xf>
    <xf numFmtId="0" fontId="8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right" vertical="center" wrapText="1" readingOrder="1"/>
    </xf>
    <xf numFmtId="165" fontId="2" fillId="3" borderId="2" xfId="3" applyNumberFormat="1" applyFont="1" applyFill="1" applyBorder="1" applyAlignment="1">
      <alignment horizontal="right" vertical="center"/>
    </xf>
    <xf numFmtId="165" fontId="2" fillId="3" borderId="11" xfId="3" applyNumberFormat="1" applyFont="1" applyFill="1" applyBorder="1" applyAlignment="1">
      <alignment horizontal="right" vertical="center"/>
    </xf>
    <xf numFmtId="0" fontId="8" fillId="3" borderId="12" xfId="1" applyNumberFormat="1" applyFont="1" applyFill="1" applyBorder="1" applyAlignment="1">
      <alignment horizontal="center" vertical="center" wrapText="1" readingOrder="1"/>
    </xf>
    <xf numFmtId="0" fontId="8" fillId="3" borderId="13" xfId="1" applyNumberFormat="1" applyFont="1" applyFill="1" applyBorder="1" applyAlignment="1">
      <alignment horizontal="center" vertical="center" wrapText="1" readingOrder="1"/>
    </xf>
    <xf numFmtId="0" fontId="8" fillId="3" borderId="14" xfId="1" applyNumberFormat="1" applyFont="1" applyFill="1" applyBorder="1" applyAlignment="1">
      <alignment horizontal="left" vertical="center" wrapText="1" readingOrder="1"/>
    </xf>
    <xf numFmtId="0" fontId="8" fillId="3" borderId="14" xfId="1" applyNumberFormat="1" applyFont="1" applyFill="1" applyBorder="1" applyAlignment="1">
      <alignment vertical="center" wrapText="1" readingOrder="1"/>
    </xf>
    <xf numFmtId="0" fontId="8" fillId="3" borderId="14" xfId="1" applyNumberFormat="1" applyFont="1" applyFill="1" applyBorder="1" applyAlignment="1">
      <alignment horizontal="center" vertical="center" wrapText="1" readingOrder="1"/>
    </xf>
    <xf numFmtId="164" fontId="8" fillId="3" borderId="14" xfId="1" applyNumberFormat="1" applyFont="1" applyFill="1" applyBorder="1" applyAlignment="1">
      <alignment horizontal="right" vertical="center" wrapText="1" readingOrder="1"/>
    </xf>
    <xf numFmtId="165" fontId="2" fillId="3" borderId="14" xfId="3" applyNumberFormat="1" applyFont="1" applyFill="1" applyBorder="1" applyAlignment="1">
      <alignment horizontal="right" vertical="center"/>
    </xf>
    <xf numFmtId="165" fontId="2" fillId="3" borderId="15" xfId="3" applyNumberFormat="1" applyFont="1" applyFill="1" applyBorder="1" applyAlignment="1">
      <alignment horizontal="right" vertical="center"/>
    </xf>
    <xf numFmtId="166" fontId="8" fillId="3" borderId="2" xfId="1" applyNumberFormat="1" applyFont="1" applyFill="1" applyBorder="1" applyAlignment="1">
      <alignment horizontal="right" vertical="center" wrapText="1" readingOrder="1"/>
    </xf>
    <xf numFmtId="166" fontId="8" fillId="3" borderId="1" xfId="1" applyNumberFormat="1" applyFont="1" applyFill="1" applyBorder="1" applyAlignment="1">
      <alignment horizontal="right" vertical="center" wrapText="1" readingOrder="1"/>
    </xf>
    <xf numFmtId="166" fontId="8" fillId="3" borderId="14" xfId="1" applyNumberFormat="1" applyFont="1" applyFill="1" applyBorder="1" applyAlignment="1">
      <alignment horizontal="right" vertical="center" wrapText="1" readingOrder="1"/>
    </xf>
    <xf numFmtId="165" fontId="3" fillId="3" borderId="14" xfId="3" applyNumberFormat="1" applyFont="1" applyFill="1" applyBorder="1" applyAlignment="1">
      <alignment horizontal="right" vertical="center"/>
    </xf>
    <xf numFmtId="165" fontId="3" fillId="3" borderId="15" xfId="3" applyNumberFormat="1" applyFont="1" applyFill="1" applyBorder="1" applyAlignment="1">
      <alignment horizontal="right" vertical="center"/>
    </xf>
    <xf numFmtId="0" fontId="8" fillId="3" borderId="10" xfId="1" applyNumberFormat="1" applyFont="1" applyFill="1" applyBorder="1" applyAlignment="1">
      <alignment horizontal="center" vertical="center" wrapText="1" readingOrder="1"/>
    </xf>
    <xf numFmtId="0" fontId="8" fillId="3" borderId="2" xfId="1" applyNumberFormat="1" applyFont="1" applyFill="1" applyBorder="1" applyAlignment="1">
      <alignment horizontal="left" vertical="center" wrapText="1" readingOrder="1"/>
    </xf>
    <xf numFmtId="0" fontId="8" fillId="3" borderId="2" xfId="1" applyNumberFormat="1" applyFont="1" applyFill="1" applyBorder="1" applyAlignment="1">
      <alignment vertical="center" wrapText="1" readingOrder="1"/>
    </xf>
    <xf numFmtId="0" fontId="8" fillId="3" borderId="2" xfId="1" applyNumberFormat="1" applyFont="1" applyFill="1" applyBorder="1" applyAlignment="1">
      <alignment horizontal="center" vertical="center" wrapText="1" readingOrder="1"/>
    </xf>
    <xf numFmtId="166" fontId="8" fillId="3" borderId="2" xfId="1" applyNumberFormat="1" applyFont="1" applyFill="1" applyBorder="1" applyAlignment="1">
      <alignment horizontal="right" vertical="center" wrapText="1" readingOrder="1"/>
    </xf>
    <xf numFmtId="0" fontId="8" fillId="3" borderId="12" xfId="1" applyNumberFormat="1" applyFont="1" applyFill="1" applyBorder="1" applyAlignment="1">
      <alignment horizontal="center" vertical="center" wrapText="1" readingOrder="1"/>
    </xf>
    <xf numFmtId="0" fontId="8" fillId="3" borderId="1" xfId="1" applyNumberFormat="1" applyFont="1" applyFill="1" applyBorder="1" applyAlignment="1">
      <alignment horizontal="left" vertical="center" wrapText="1" readingOrder="1"/>
    </xf>
    <xf numFmtId="0" fontId="8" fillId="3" borderId="1" xfId="1" applyNumberFormat="1" applyFont="1" applyFill="1" applyBorder="1" applyAlignment="1">
      <alignment vertical="center" wrapText="1" readingOrder="1"/>
    </xf>
    <xf numFmtId="0" fontId="8" fillId="3" borderId="1" xfId="1" applyNumberFormat="1" applyFont="1" applyFill="1" applyBorder="1" applyAlignment="1">
      <alignment horizontal="center" vertical="center" wrapText="1" readingOrder="1"/>
    </xf>
    <xf numFmtId="166" fontId="8" fillId="3" borderId="1" xfId="1" applyNumberFormat="1" applyFont="1" applyFill="1" applyBorder="1" applyAlignment="1">
      <alignment horizontal="right" vertical="center" wrapText="1" readingOrder="1"/>
    </xf>
    <xf numFmtId="0" fontId="8" fillId="3" borderId="13" xfId="1" applyNumberFormat="1" applyFont="1" applyFill="1" applyBorder="1" applyAlignment="1">
      <alignment horizontal="center" vertical="center" wrapText="1" readingOrder="1"/>
    </xf>
    <xf numFmtId="0" fontId="8" fillId="3" borderId="14" xfId="1" applyNumberFormat="1" applyFont="1" applyFill="1" applyBorder="1" applyAlignment="1">
      <alignment horizontal="left" vertical="center" wrapText="1" readingOrder="1"/>
    </xf>
    <xf numFmtId="0" fontId="8" fillId="3" borderId="14" xfId="1" applyNumberFormat="1" applyFont="1" applyFill="1" applyBorder="1" applyAlignment="1">
      <alignment vertical="center" wrapText="1" readingOrder="1"/>
    </xf>
    <xf numFmtId="0" fontId="8" fillId="3" borderId="14" xfId="1" applyNumberFormat="1" applyFont="1" applyFill="1" applyBorder="1" applyAlignment="1">
      <alignment horizontal="center" vertical="center" wrapText="1" readingOrder="1"/>
    </xf>
    <xf numFmtId="166" fontId="8" fillId="3" borderId="14" xfId="1" applyNumberFormat="1" applyFont="1" applyFill="1" applyBorder="1" applyAlignment="1">
      <alignment horizontal="right" vertical="center" wrapText="1" readingOrder="1"/>
    </xf>
    <xf numFmtId="0" fontId="10" fillId="2" borderId="16" xfId="1" applyNumberFormat="1" applyFont="1" applyFill="1" applyBorder="1" applyAlignment="1">
      <alignment horizontal="center" vertical="center" wrapText="1" readingOrder="1"/>
    </xf>
    <xf numFmtId="0" fontId="10" fillId="2" borderId="17" xfId="1" applyNumberFormat="1" applyFont="1" applyFill="1" applyBorder="1" applyAlignment="1">
      <alignment horizontal="center" vertical="center" wrapText="1" readingOrder="1"/>
    </xf>
    <xf numFmtId="0" fontId="11" fillId="0" borderId="3" xfId="1" applyNumberFormat="1" applyFont="1" applyFill="1" applyBorder="1" applyAlignment="1">
      <alignment horizontal="center" vertical="center" wrapText="1" readingOrder="1"/>
    </xf>
    <xf numFmtId="0" fontId="10" fillId="2" borderId="10" xfId="1" applyNumberFormat="1" applyFont="1" applyFill="1" applyBorder="1" applyAlignment="1">
      <alignment horizontal="center" vertical="center" wrapText="1" readingOrder="1"/>
    </xf>
    <xf numFmtId="0" fontId="7" fillId="0" borderId="27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7" fillId="0" borderId="28" xfId="0" applyNumberFormat="1" applyFont="1" applyFill="1" applyBorder="1" applyAlignment="1">
      <alignment horizontal="center" vertical="center" wrapText="1" readingOrder="1"/>
    </xf>
    <xf numFmtId="0" fontId="8" fillId="0" borderId="29" xfId="0" applyNumberFormat="1" applyFont="1" applyFill="1" applyBorder="1" applyAlignment="1">
      <alignment horizontal="center" vertical="center" wrapText="1" readingOrder="1"/>
    </xf>
    <xf numFmtId="0" fontId="7" fillId="0" borderId="29" xfId="0" applyNumberFormat="1" applyFont="1" applyFill="1" applyBorder="1" applyAlignment="1">
      <alignment horizontal="left" vertical="center" wrapText="1" readingOrder="1"/>
    </xf>
    <xf numFmtId="0" fontId="8" fillId="0" borderId="29" xfId="0" applyNumberFormat="1" applyFont="1" applyFill="1" applyBorder="1" applyAlignment="1">
      <alignment vertical="center" wrapText="1" readingOrder="1"/>
    </xf>
    <xf numFmtId="0" fontId="8" fillId="0" borderId="29" xfId="0" applyNumberFormat="1" applyFont="1" applyFill="1" applyBorder="1" applyAlignment="1">
      <alignment horizontal="left" vertical="center" wrapText="1" readingOrder="1"/>
    </xf>
    <xf numFmtId="0" fontId="9" fillId="0" borderId="29" xfId="0" applyNumberFormat="1" applyFont="1" applyFill="1" applyBorder="1" applyAlignment="1">
      <alignment horizontal="right" vertical="center" wrapText="1" readingOrder="1"/>
    </xf>
    <xf numFmtId="0" fontId="8" fillId="3" borderId="18" xfId="1" applyNumberFormat="1" applyFont="1" applyFill="1" applyBorder="1" applyAlignment="1">
      <alignment horizontal="center" vertical="center" wrapText="1" readingOrder="1"/>
    </xf>
    <xf numFmtId="0" fontId="8" fillId="3" borderId="18" xfId="1" applyNumberFormat="1" applyFont="1" applyFill="1" applyBorder="1" applyAlignment="1">
      <alignment horizontal="left" vertical="center" wrapText="1" readingOrder="1"/>
    </xf>
    <xf numFmtId="0" fontId="8" fillId="3" borderId="18" xfId="1" applyNumberFormat="1" applyFont="1" applyFill="1" applyBorder="1" applyAlignment="1">
      <alignment vertical="center" wrapText="1" readingOrder="1"/>
    </xf>
    <xf numFmtId="166" fontId="8" fillId="3" borderId="18" xfId="1" applyNumberFormat="1" applyFont="1" applyFill="1" applyBorder="1" applyAlignment="1">
      <alignment horizontal="right" vertical="center" wrapText="1" readingOrder="1"/>
    </xf>
    <xf numFmtId="165" fontId="2" fillId="3" borderId="18" xfId="3" applyNumberFormat="1" applyFont="1" applyFill="1" applyBorder="1" applyAlignment="1">
      <alignment horizontal="right" vertical="center"/>
    </xf>
    <xf numFmtId="0" fontId="10" fillId="2" borderId="19" xfId="1" applyNumberFormat="1" applyFont="1" applyFill="1" applyBorder="1" applyAlignment="1">
      <alignment horizontal="center" vertical="center" wrapText="1" readingOrder="1"/>
    </xf>
    <xf numFmtId="0" fontId="8" fillId="3" borderId="20" xfId="1" applyNumberFormat="1" applyFont="1" applyFill="1" applyBorder="1" applyAlignment="1">
      <alignment horizontal="center" vertical="center" wrapText="1" readingOrder="1"/>
    </xf>
    <xf numFmtId="165" fontId="2" fillId="3" borderId="21" xfId="3" applyNumberFormat="1" applyFont="1" applyFill="1" applyBorder="1" applyAlignment="1">
      <alignment horizontal="right" vertical="center"/>
    </xf>
    <xf numFmtId="0" fontId="8" fillId="3" borderId="22" xfId="1" applyNumberFormat="1" applyFont="1" applyFill="1" applyBorder="1" applyAlignment="1">
      <alignment horizontal="center" vertical="center" wrapText="1" readingOrder="1"/>
    </xf>
    <xf numFmtId="0" fontId="8" fillId="3" borderId="8" xfId="1" applyNumberFormat="1" applyFont="1" applyFill="1" applyBorder="1" applyAlignment="1">
      <alignment horizontal="left" vertical="center" wrapText="1" readingOrder="1"/>
    </xf>
    <xf numFmtId="0" fontId="8" fillId="3" borderId="8" xfId="1" applyNumberFormat="1" applyFont="1" applyFill="1" applyBorder="1" applyAlignment="1">
      <alignment vertical="center" wrapText="1" readingOrder="1"/>
    </xf>
    <xf numFmtId="0" fontId="8" fillId="3" borderId="8" xfId="1" applyNumberFormat="1" applyFont="1" applyFill="1" applyBorder="1" applyAlignment="1">
      <alignment horizontal="center" vertical="center" wrapText="1" readingOrder="1"/>
    </xf>
    <xf numFmtId="166" fontId="8" fillId="3" borderId="8" xfId="1" applyNumberFormat="1" applyFont="1" applyFill="1" applyBorder="1" applyAlignment="1">
      <alignment horizontal="right" vertical="center" wrapText="1" readingOrder="1"/>
    </xf>
    <xf numFmtId="165" fontId="2" fillId="3" borderId="8" xfId="3" applyNumberFormat="1" applyFont="1" applyFill="1" applyBorder="1" applyAlignment="1">
      <alignment horizontal="right" vertical="center"/>
    </xf>
    <xf numFmtId="165" fontId="2" fillId="3" borderId="23" xfId="3" applyNumberFormat="1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right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left" vertical="center" wrapText="1" readingOrder="1"/>
    </xf>
    <xf numFmtId="0" fontId="8" fillId="3" borderId="1" xfId="0" applyNumberFormat="1" applyFont="1" applyFill="1" applyBorder="1" applyAlignment="1">
      <alignment vertical="center" wrapText="1" readingOrder="1"/>
    </xf>
    <xf numFmtId="166" fontId="8" fillId="3" borderId="1" xfId="0" applyNumberFormat="1" applyFont="1" applyFill="1" applyBorder="1" applyAlignment="1">
      <alignment horizontal="right" vertical="center" wrapText="1" readingOrder="1"/>
    </xf>
    <xf numFmtId="0" fontId="8" fillId="3" borderId="8" xfId="0" applyNumberFormat="1" applyFont="1" applyFill="1" applyBorder="1" applyAlignment="1">
      <alignment horizontal="center" vertical="center" wrapText="1" readingOrder="1"/>
    </xf>
    <xf numFmtId="0" fontId="8" fillId="3" borderId="8" xfId="0" applyNumberFormat="1" applyFont="1" applyFill="1" applyBorder="1" applyAlignment="1">
      <alignment horizontal="left" vertical="center" wrapText="1" readingOrder="1"/>
    </xf>
    <xf numFmtId="0" fontId="8" fillId="3" borderId="8" xfId="0" applyNumberFormat="1" applyFont="1" applyFill="1" applyBorder="1" applyAlignment="1">
      <alignment vertical="center" wrapText="1" readingOrder="1"/>
    </xf>
    <xf numFmtId="166" fontId="8" fillId="3" borderId="8" xfId="0" applyNumberFormat="1" applyFont="1" applyFill="1" applyBorder="1" applyAlignment="1">
      <alignment horizontal="right" vertical="center" wrapText="1" readingOrder="1"/>
    </xf>
    <xf numFmtId="0" fontId="8" fillId="3" borderId="18" xfId="0" applyNumberFormat="1" applyFont="1" applyFill="1" applyBorder="1" applyAlignment="1">
      <alignment horizontal="center" vertical="center" wrapText="1" readingOrder="1"/>
    </xf>
    <xf numFmtId="0" fontId="8" fillId="3" borderId="18" xfId="0" applyNumberFormat="1" applyFont="1" applyFill="1" applyBorder="1" applyAlignment="1">
      <alignment horizontal="left" vertical="center" wrapText="1" readingOrder="1"/>
    </xf>
    <xf numFmtId="0" fontId="8" fillId="3" borderId="18" xfId="0" applyNumberFormat="1" applyFont="1" applyFill="1" applyBorder="1" applyAlignment="1">
      <alignment vertical="center" wrapText="1" readingOrder="1"/>
    </xf>
    <xf numFmtId="166" fontId="8" fillId="3" borderId="18" xfId="0" applyNumberFormat="1" applyFont="1" applyFill="1" applyBorder="1" applyAlignment="1">
      <alignment horizontal="right" vertical="center" wrapText="1" readingOrder="1"/>
    </xf>
    <xf numFmtId="0" fontId="8" fillId="3" borderId="20" xfId="0" applyNumberFormat="1" applyFont="1" applyFill="1" applyBorder="1" applyAlignment="1">
      <alignment horizontal="center" vertical="center" wrapText="1" readingOrder="1"/>
    </xf>
    <xf numFmtId="0" fontId="8" fillId="3" borderId="12" xfId="0" applyNumberFormat="1" applyFont="1" applyFill="1" applyBorder="1" applyAlignment="1">
      <alignment horizontal="center" vertical="center" wrapText="1" readingOrder="1"/>
    </xf>
    <xf numFmtId="0" fontId="8" fillId="3" borderId="22" xfId="0" applyNumberFormat="1" applyFont="1" applyFill="1" applyBorder="1" applyAlignment="1">
      <alignment horizontal="center" vertical="center" wrapText="1" readingOrder="1"/>
    </xf>
    <xf numFmtId="43" fontId="9" fillId="0" borderId="1" xfId="4" applyFont="1" applyBorder="1" applyAlignment="1">
      <alignment horizontal="left" vertical="center" wrapText="1" readingOrder="1"/>
    </xf>
    <xf numFmtId="43" fontId="9" fillId="0" borderId="1" xfId="4" applyFont="1" applyBorder="1" applyAlignment="1">
      <alignment horizontal="right" vertical="center" wrapText="1" readingOrder="1"/>
    </xf>
    <xf numFmtId="43" fontId="3" fillId="0" borderId="1" xfId="4" applyFont="1" applyFill="1" applyBorder="1" applyAlignment="1">
      <alignment horizontal="right" vertical="center"/>
    </xf>
    <xf numFmtId="43" fontId="3" fillId="0" borderId="0" xfId="4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right"/>
    </xf>
    <xf numFmtId="43" fontId="12" fillId="0" borderId="0" xfId="4" applyFont="1" applyFill="1" applyBorder="1"/>
    <xf numFmtId="41" fontId="12" fillId="0" borderId="0" xfId="5" applyFont="1" applyFill="1" applyBorder="1"/>
    <xf numFmtId="0" fontId="15" fillId="0" borderId="0" xfId="6" applyFill="1" applyBorder="1"/>
    <xf numFmtId="165" fontId="3" fillId="0" borderId="4" xfId="3" applyNumberFormat="1" applyFont="1" applyFill="1" applyBorder="1" applyAlignment="1">
      <alignment horizontal="right" vertical="center"/>
    </xf>
    <xf numFmtId="165" fontId="3" fillId="0" borderId="5" xfId="3" applyNumberFormat="1" applyFont="1" applyFill="1" applyBorder="1" applyAlignment="1">
      <alignment horizontal="right" vertical="center"/>
    </xf>
    <xf numFmtId="165" fontId="3" fillId="0" borderId="6" xfId="3" applyNumberFormat="1" applyFont="1" applyFill="1" applyBorder="1" applyAlignment="1">
      <alignment horizontal="right" vertical="center"/>
    </xf>
    <xf numFmtId="0" fontId="0" fillId="0" borderId="0" xfId="0" applyFill="1"/>
    <xf numFmtId="164" fontId="9" fillId="0" borderId="3" xfId="1" applyNumberFormat="1" applyFont="1" applyFill="1" applyBorder="1" applyAlignment="1">
      <alignment horizontal="right" vertical="center" wrapText="1" readingOrder="1"/>
    </xf>
    <xf numFmtId="165" fontId="3" fillId="0" borderId="3" xfId="3" applyNumberFormat="1" applyFont="1" applyFill="1" applyBorder="1" applyAlignment="1">
      <alignment horizontal="right" vertical="center"/>
    </xf>
    <xf numFmtId="9" fontId="3" fillId="0" borderId="19" xfId="2" applyFont="1" applyFill="1" applyBorder="1" applyAlignment="1">
      <alignment horizontal="right" vertical="center"/>
    </xf>
    <xf numFmtId="9" fontId="9" fillId="0" borderId="19" xfId="2" applyFont="1" applyFill="1" applyBorder="1" applyAlignment="1">
      <alignment horizontal="right" vertical="center" wrapText="1" readingOrder="1"/>
    </xf>
    <xf numFmtId="9" fontId="3" fillId="0" borderId="3" xfId="2" applyFont="1" applyFill="1" applyBorder="1" applyAlignment="1">
      <alignment horizontal="right" vertical="center"/>
    </xf>
    <xf numFmtId="9" fontId="3" fillId="0" borderId="3" xfId="3" applyNumberFormat="1" applyFont="1" applyFill="1" applyBorder="1" applyAlignment="1">
      <alignment horizontal="right" vertical="center"/>
    </xf>
    <xf numFmtId="165" fontId="3" fillId="0" borderId="3" xfId="2" applyNumberFormat="1" applyFont="1" applyFill="1" applyBorder="1" applyAlignment="1">
      <alignment horizontal="right" vertical="center"/>
    </xf>
    <xf numFmtId="9" fontId="9" fillId="0" borderId="19" xfId="2" applyNumberFormat="1" applyFont="1" applyFill="1" applyBorder="1" applyAlignment="1">
      <alignment horizontal="right" vertical="center" wrapText="1" readingOrder="1"/>
    </xf>
    <xf numFmtId="43" fontId="9" fillId="0" borderId="30" xfId="4" applyFont="1" applyBorder="1" applyAlignment="1">
      <alignment horizontal="center" vertical="center" wrapText="1" readingOrder="1"/>
    </xf>
    <xf numFmtId="43" fontId="9" fillId="0" borderId="31" xfId="4" applyFont="1" applyBorder="1" applyAlignment="1">
      <alignment horizontal="center" vertical="center" wrapText="1" readingOrder="1"/>
    </xf>
    <xf numFmtId="43" fontId="9" fillId="0" borderId="32" xfId="4" applyFont="1" applyBorder="1" applyAlignment="1">
      <alignment horizontal="center" vertical="center" wrapText="1" readingOrder="1"/>
    </xf>
    <xf numFmtId="0" fontId="9" fillId="0" borderId="24" xfId="1" applyNumberFormat="1" applyFont="1" applyFill="1" applyBorder="1" applyAlignment="1">
      <alignment horizontal="center" vertical="center" wrapText="1" readingOrder="1"/>
    </xf>
    <xf numFmtId="0" fontId="9" fillId="0" borderId="25" xfId="1" applyNumberFormat="1" applyFont="1" applyFill="1" applyBorder="1" applyAlignment="1">
      <alignment horizontal="center" vertical="center" wrapText="1" readingOrder="1"/>
    </xf>
    <xf numFmtId="0" fontId="9" fillId="0" borderId="26" xfId="1" applyNumberFormat="1" applyFont="1" applyFill="1" applyBorder="1" applyAlignment="1">
      <alignment horizontal="center" vertical="center" wrapText="1" readingOrder="1"/>
    </xf>
    <xf numFmtId="0" fontId="9" fillId="0" borderId="17" xfId="1" applyNumberFormat="1" applyFont="1" applyFill="1" applyBorder="1" applyAlignment="1">
      <alignment horizontal="center" vertical="center" wrapText="1" readingOrder="1"/>
    </xf>
    <xf numFmtId="0" fontId="9" fillId="0" borderId="3" xfId="1" applyNumberFormat="1" applyFont="1" applyFill="1" applyBorder="1" applyAlignment="1">
      <alignment horizontal="center" vertical="center" wrapText="1" readingOrder="1"/>
    </xf>
  </cellXfs>
  <cellStyles count="7">
    <cellStyle name="Hipervínculo" xfId="6" builtinId="8"/>
    <cellStyle name="Millares" xfId="4" builtinId="3"/>
    <cellStyle name="Millares [0]" xfId="5" builtinId="6"/>
    <cellStyle name="Normal" xfId="0" builtinId="0"/>
    <cellStyle name="Normal 2" xfId="1" xr:uid="{00000000-0005-0000-0000-000001000000}"/>
    <cellStyle name="Porcentaje" xfId="2" builtinId="5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zoomScaleNormal="100" workbookViewId="0">
      <selection activeCell="C34" sqref="C34:C35"/>
    </sheetView>
  </sheetViews>
  <sheetFormatPr baseColWidth="10" defaultRowHeight="15" x14ac:dyDescent="0.25"/>
  <cols>
    <col min="2" max="2" width="21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33.42578125" customWidth="1"/>
    <col min="17" max="17" width="16.140625" hidden="1" customWidth="1"/>
    <col min="18" max="19" width="0" hidden="1" customWidth="1"/>
    <col min="20" max="20" width="16.140625" bestFit="1" customWidth="1"/>
    <col min="21" max="21" width="15.140625" bestFit="1" customWidth="1"/>
    <col min="22" max="23" width="16.140625" bestFit="1" customWidth="1"/>
    <col min="24" max="27" width="15.140625" bestFit="1" customWidth="1"/>
    <col min="28" max="28" width="11" bestFit="1" customWidth="1"/>
    <col min="29" max="29" width="10.7109375" bestFit="1" customWidth="1"/>
    <col min="30" max="30" width="10.85546875" bestFit="1" customWidth="1"/>
    <col min="31" max="31" width="11" bestFit="1" customWidth="1"/>
  </cols>
  <sheetData>
    <row r="1" spans="1:31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  <c r="AB1" s="1"/>
      <c r="AC1" s="1"/>
      <c r="AD1" s="1"/>
      <c r="AE1" s="1"/>
    </row>
    <row r="2" spans="1:31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1"/>
      <c r="AC2" s="1"/>
      <c r="AD2" s="1"/>
      <c r="AE2" s="1"/>
    </row>
    <row r="3" spans="1:31" ht="15.75" thickBot="1" x14ac:dyDescent="0.3">
      <c r="A3" s="36" t="s">
        <v>4</v>
      </c>
      <c r="B3" s="4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1"/>
      <c r="AC3" s="1"/>
      <c r="AD3" s="1"/>
      <c r="AE3" s="1"/>
    </row>
    <row r="4" spans="1:31" ht="42.75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93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46" t="s">
        <v>36</v>
      </c>
    </row>
    <row r="5" spans="1:31" ht="23.25" customHeight="1" x14ac:dyDescent="0.25">
      <c r="A5" s="56" t="s">
        <v>37</v>
      </c>
      <c r="B5" s="57" t="s">
        <v>38</v>
      </c>
      <c r="C5" s="58" t="s">
        <v>39</v>
      </c>
      <c r="D5" s="59" t="s">
        <v>40</v>
      </c>
      <c r="E5" s="59" t="s">
        <v>41</v>
      </c>
      <c r="F5" s="59" t="s">
        <v>41</v>
      </c>
      <c r="G5" s="59" t="s">
        <v>41</v>
      </c>
      <c r="H5" s="59"/>
      <c r="I5" s="59"/>
      <c r="J5" s="59"/>
      <c r="K5" s="59"/>
      <c r="L5" s="59"/>
      <c r="M5" s="59" t="s">
        <v>42</v>
      </c>
      <c r="N5" s="59">
        <v>20</v>
      </c>
      <c r="O5" s="59" t="s">
        <v>43</v>
      </c>
      <c r="P5" s="57" t="s">
        <v>44</v>
      </c>
      <c r="Q5" s="60">
        <v>33190000000</v>
      </c>
      <c r="R5" s="60">
        <v>0</v>
      </c>
      <c r="S5" s="60">
        <v>0</v>
      </c>
      <c r="T5" s="60">
        <v>33190000000</v>
      </c>
      <c r="U5" s="60">
        <v>0</v>
      </c>
      <c r="V5" s="60">
        <v>4907593472</v>
      </c>
      <c r="W5" s="60">
        <v>28282406528</v>
      </c>
      <c r="X5" s="60">
        <v>2121413000</v>
      </c>
      <c r="Y5" s="60">
        <v>2121413000</v>
      </c>
      <c r="Z5" s="60">
        <v>2121413000</v>
      </c>
      <c r="AA5" s="60">
        <v>2120241304</v>
      </c>
      <c r="AB5" s="61">
        <f>IFERROR(X5/V5,0)</f>
        <v>0.43227154247873284</v>
      </c>
      <c r="AC5" s="61">
        <f>IFERROR(Y5/X5,0)</f>
        <v>1</v>
      </c>
      <c r="AD5" s="61">
        <f>IFERROR(Z5/Y5,0)</f>
        <v>1</v>
      </c>
      <c r="AE5" s="62">
        <f>IFERROR(AA5/Z5,0)</f>
        <v>0.99944768133314921</v>
      </c>
    </row>
    <row r="6" spans="1:31" ht="23.25" customHeight="1" x14ac:dyDescent="0.25">
      <c r="A6" s="63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>
        <v>20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2434614092</v>
      </c>
      <c r="W6" s="53">
        <v>9230385908</v>
      </c>
      <c r="X6" s="53">
        <v>917983822</v>
      </c>
      <c r="Y6" s="53">
        <v>917983822</v>
      </c>
      <c r="Z6" s="53">
        <v>844121598</v>
      </c>
      <c r="AA6" s="53">
        <v>844121598</v>
      </c>
      <c r="AB6" s="54">
        <f t="shared" ref="AB6:AB26" si="0">IFERROR(X6/V6,0)</f>
        <v>0.37705516657298638</v>
      </c>
      <c r="AC6" s="54">
        <f t="shared" ref="AC6:AC26" si="1">IFERROR(Y6/X6,0)</f>
        <v>1</v>
      </c>
      <c r="AD6" s="54">
        <f t="shared" ref="AD6:AD26" si="2">IFERROR(Z6/Y6,0)</f>
        <v>0.9195386430241469</v>
      </c>
      <c r="AE6" s="55">
        <f t="shared" ref="AE6:AE26" si="3">IFERROR(AA6/Z6,0)</f>
        <v>1</v>
      </c>
    </row>
    <row r="7" spans="1:31" ht="23.25" customHeight="1" x14ac:dyDescent="0.25">
      <c r="A7" s="63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>
        <v>20</v>
      </c>
      <c r="O7" s="50" t="s">
        <v>43</v>
      </c>
      <c r="P7" s="51" t="s">
        <v>50</v>
      </c>
      <c r="Q7" s="53">
        <v>600000000</v>
      </c>
      <c r="R7" s="53">
        <v>0</v>
      </c>
      <c r="S7" s="53">
        <v>0</v>
      </c>
      <c r="T7" s="53">
        <v>600000000</v>
      </c>
      <c r="U7" s="53">
        <v>0</v>
      </c>
      <c r="V7" s="53">
        <v>342147863</v>
      </c>
      <c r="W7" s="53">
        <v>257852137</v>
      </c>
      <c r="X7" s="53">
        <v>303773465</v>
      </c>
      <c r="Y7" s="53">
        <v>303773465</v>
      </c>
      <c r="Z7" s="53">
        <v>303773465</v>
      </c>
      <c r="AA7" s="53">
        <v>303773465</v>
      </c>
      <c r="AB7" s="54">
        <f t="shared" si="0"/>
        <v>0.8878426488959249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23.25" customHeight="1" x14ac:dyDescent="0.25">
      <c r="A8" s="63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>
        <v>20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3.25" customHeight="1" x14ac:dyDescent="0.25">
      <c r="A9" s="63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>
        <v>20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0</v>
      </c>
      <c r="W9" s="53">
        <v>274000000</v>
      </c>
      <c r="X9" s="53">
        <v>0</v>
      </c>
      <c r="Y9" s="53">
        <v>0</v>
      </c>
      <c r="Z9" s="53">
        <v>0</v>
      </c>
      <c r="AA9" s="53">
        <v>0</v>
      </c>
      <c r="AB9" s="54">
        <f t="shared" si="0"/>
        <v>0</v>
      </c>
      <c r="AC9" s="54">
        <f t="shared" si="1"/>
        <v>0</v>
      </c>
      <c r="AD9" s="54">
        <f t="shared" si="2"/>
        <v>0</v>
      </c>
      <c r="AE9" s="55">
        <f t="shared" si="3"/>
        <v>0</v>
      </c>
    </row>
    <row r="10" spans="1:31" ht="23.25" customHeight="1" x14ac:dyDescent="0.25">
      <c r="A10" s="63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>
        <v>20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0</v>
      </c>
      <c r="T10" s="53">
        <v>13268000000</v>
      </c>
      <c r="U10" s="53">
        <v>0</v>
      </c>
      <c r="V10" s="53">
        <v>3093225445</v>
      </c>
      <c r="W10" s="53">
        <v>10174774555</v>
      </c>
      <c r="X10" s="53">
        <v>953195904</v>
      </c>
      <c r="Y10" s="53">
        <v>53966687</v>
      </c>
      <c r="Z10" s="53">
        <v>46507658</v>
      </c>
      <c r="AA10" s="53">
        <v>46077452</v>
      </c>
      <c r="AB10" s="54">
        <f t="shared" si="0"/>
        <v>0.30815597535600903</v>
      </c>
      <c r="AC10" s="54">
        <f t="shared" si="1"/>
        <v>5.661657459241453E-2</v>
      </c>
      <c r="AD10" s="54">
        <f t="shared" si="2"/>
        <v>0.86178456720902652</v>
      </c>
      <c r="AE10" s="55">
        <f t="shared" si="3"/>
        <v>0.99074978146609749</v>
      </c>
    </row>
    <row r="11" spans="1:31" ht="23.25" customHeight="1" x14ac:dyDescent="0.25">
      <c r="A11" s="63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>
        <v>20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115182165</v>
      </c>
      <c r="W11" s="53">
        <v>1687817835</v>
      </c>
      <c r="X11" s="53">
        <v>115182165</v>
      </c>
      <c r="Y11" s="53">
        <v>115182165</v>
      </c>
      <c r="Z11" s="53">
        <v>115182165</v>
      </c>
      <c r="AA11" s="53">
        <v>115182165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3.25" customHeight="1" x14ac:dyDescent="0.25">
      <c r="A12" s="63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>
        <v>20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47000000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4">
        <f t="shared" si="0"/>
        <v>0</v>
      </c>
      <c r="AC12" s="54">
        <f t="shared" si="1"/>
        <v>0</v>
      </c>
      <c r="AD12" s="54">
        <f t="shared" si="2"/>
        <v>0</v>
      </c>
      <c r="AE12" s="55">
        <f t="shared" si="3"/>
        <v>0</v>
      </c>
    </row>
    <row r="13" spans="1:31" ht="23.25" customHeight="1" x14ac:dyDescent="0.25">
      <c r="A13" s="63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>
        <v>20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0</v>
      </c>
      <c r="W13" s="53">
        <v>3542000000</v>
      </c>
      <c r="X13" s="53">
        <v>0</v>
      </c>
      <c r="Y13" s="53">
        <v>0</v>
      </c>
      <c r="Z13" s="53">
        <v>0</v>
      </c>
      <c r="AA13" s="53">
        <v>0</v>
      </c>
      <c r="AB13" s="54">
        <f t="shared" si="0"/>
        <v>0</v>
      </c>
      <c r="AC13" s="54">
        <f t="shared" si="1"/>
        <v>0</v>
      </c>
      <c r="AD13" s="54">
        <f t="shared" si="2"/>
        <v>0</v>
      </c>
      <c r="AE13" s="55">
        <f t="shared" si="3"/>
        <v>0</v>
      </c>
    </row>
    <row r="14" spans="1:31" ht="27.75" customHeight="1" x14ac:dyDescent="0.25">
      <c r="A14" s="63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>
        <v>20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18998284</v>
      </c>
      <c r="W14" s="53">
        <v>251001716</v>
      </c>
      <c r="X14" s="53">
        <v>18998284</v>
      </c>
      <c r="Y14" s="53">
        <v>18998284</v>
      </c>
      <c r="Z14" s="53">
        <v>18998284</v>
      </c>
      <c r="AA14" s="53">
        <v>18998284</v>
      </c>
      <c r="AB14" s="54">
        <f t="shared" si="0"/>
        <v>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3.25" customHeight="1" x14ac:dyDescent="0.25">
      <c r="A15" s="63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>
        <v>20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23.25" customHeight="1" x14ac:dyDescent="0.25">
      <c r="A16" s="63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>
        <v>20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3.25" customHeight="1" x14ac:dyDescent="0.25">
      <c r="A17" s="63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>
        <v>20</v>
      </c>
      <c r="O17" s="50" t="s">
        <v>43</v>
      </c>
      <c r="P17" s="51" t="s">
        <v>77</v>
      </c>
      <c r="Q17" s="53">
        <v>369802000000</v>
      </c>
      <c r="R17" s="53">
        <v>0</v>
      </c>
      <c r="S17" s="53">
        <v>0</v>
      </c>
      <c r="T17" s="53">
        <v>369802000000</v>
      </c>
      <c r="U17" s="53">
        <v>0</v>
      </c>
      <c r="V17" s="53">
        <v>308794103927</v>
      </c>
      <c r="W17" s="53">
        <v>61007896073</v>
      </c>
      <c r="X17" s="53">
        <v>60201117450</v>
      </c>
      <c r="Y17" s="53">
        <v>15806093977</v>
      </c>
      <c r="Z17" s="53">
        <v>9021105163</v>
      </c>
      <c r="AA17" s="53">
        <v>9021105163</v>
      </c>
      <c r="AB17" s="54">
        <f t="shared" si="0"/>
        <v>0.19495552759722301</v>
      </c>
      <c r="AC17" s="54">
        <f t="shared" si="1"/>
        <v>0.26255482699515903</v>
      </c>
      <c r="AD17" s="54">
        <f t="shared" si="2"/>
        <v>0.57073589313886941</v>
      </c>
      <c r="AE17" s="55">
        <f t="shared" si="3"/>
        <v>1</v>
      </c>
    </row>
    <row r="18" spans="1:31" ht="23.25" customHeight="1" x14ac:dyDescent="0.25">
      <c r="A18" s="63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>
        <v>21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45000000</v>
      </c>
      <c r="W18" s="53">
        <v>23197000000</v>
      </c>
      <c r="X18" s="53">
        <v>0</v>
      </c>
      <c r="Y18" s="53">
        <v>0</v>
      </c>
      <c r="Z18" s="53">
        <v>0</v>
      </c>
      <c r="AA18" s="53">
        <v>0</v>
      </c>
      <c r="AB18" s="54">
        <f t="shared" si="0"/>
        <v>0</v>
      </c>
      <c r="AC18" s="54">
        <f t="shared" si="1"/>
        <v>0</v>
      </c>
      <c r="AD18" s="54">
        <f t="shared" si="2"/>
        <v>0</v>
      </c>
      <c r="AE18" s="55">
        <f t="shared" si="3"/>
        <v>0</v>
      </c>
    </row>
    <row r="19" spans="1:31" ht="23.25" customHeight="1" x14ac:dyDescent="0.25">
      <c r="A19" s="63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>
        <v>20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0</v>
      </c>
      <c r="T19" s="53">
        <v>49983000000</v>
      </c>
      <c r="U19" s="53">
        <v>0</v>
      </c>
      <c r="V19" s="53">
        <v>4234062762</v>
      </c>
      <c r="W19" s="53">
        <v>45748937238</v>
      </c>
      <c r="X19" s="53">
        <v>853929890.83000004</v>
      </c>
      <c r="Y19" s="53">
        <v>246470335.83000001</v>
      </c>
      <c r="Z19" s="53">
        <v>60458806.829999998</v>
      </c>
      <c r="AA19" s="53">
        <v>60458806.829999998</v>
      </c>
      <c r="AB19" s="54">
        <f t="shared" si="0"/>
        <v>0.20168097140502425</v>
      </c>
      <c r="AC19" s="54">
        <f t="shared" si="1"/>
        <v>0.28863064576699216</v>
      </c>
      <c r="AD19" s="54">
        <f t="shared" si="2"/>
        <v>0.24529851280642853</v>
      </c>
      <c r="AE19" s="55">
        <f t="shared" si="3"/>
        <v>1</v>
      </c>
    </row>
    <row r="20" spans="1:31" ht="23.25" customHeight="1" x14ac:dyDescent="0.25">
      <c r="A20" s="63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>
        <v>20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16561400</v>
      </c>
      <c r="W20" s="53">
        <v>621438600</v>
      </c>
      <c r="X20" s="53">
        <v>16561400</v>
      </c>
      <c r="Y20" s="53">
        <v>16561400</v>
      </c>
      <c r="Z20" s="53">
        <v>16561400</v>
      </c>
      <c r="AA20" s="53">
        <v>16561400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3.25" customHeight="1" x14ac:dyDescent="0.25">
      <c r="A21" s="63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>
        <v>20</v>
      </c>
      <c r="O21" s="50" t="s">
        <v>43</v>
      </c>
      <c r="P21" s="51" t="s">
        <v>85</v>
      </c>
      <c r="Q21" s="53">
        <v>204000000</v>
      </c>
      <c r="R21" s="53">
        <v>0</v>
      </c>
      <c r="S21" s="53">
        <v>0</v>
      </c>
      <c r="T21" s="53">
        <v>204000000</v>
      </c>
      <c r="U21" s="53">
        <v>0</v>
      </c>
      <c r="V21" s="53">
        <v>15996859</v>
      </c>
      <c r="W21" s="53">
        <v>188003141</v>
      </c>
      <c r="X21" s="53">
        <v>10996859</v>
      </c>
      <c r="Y21" s="53">
        <v>10996859</v>
      </c>
      <c r="Z21" s="53">
        <v>10996859</v>
      </c>
      <c r="AA21" s="53">
        <v>10996859</v>
      </c>
      <c r="AB21" s="54">
        <f t="shared" si="0"/>
        <v>0.68743864029807356</v>
      </c>
      <c r="AC21" s="54">
        <f t="shared" si="1"/>
        <v>1</v>
      </c>
      <c r="AD21" s="54">
        <f t="shared" si="2"/>
        <v>1</v>
      </c>
      <c r="AE21" s="55">
        <f t="shared" si="3"/>
        <v>1</v>
      </c>
    </row>
    <row r="22" spans="1:31" ht="23.25" customHeight="1" x14ac:dyDescent="0.25">
      <c r="A22" s="63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>
        <v>20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3.25" customHeight="1" x14ac:dyDescent="0.25">
      <c r="A23" s="63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>
        <v>20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0</v>
      </c>
      <c r="T23" s="53">
        <v>6000000</v>
      </c>
      <c r="U23" s="53">
        <v>0</v>
      </c>
      <c r="V23" s="53">
        <v>0</v>
      </c>
      <c r="W23" s="53">
        <v>6000000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3.25" customHeight="1" x14ac:dyDescent="0.25">
      <c r="A24" s="63" t="s">
        <v>37</v>
      </c>
      <c r="B24" s="51" t="s">
        <v>38</v>
      </c>
      <c r="C24" s="52" t="s">
        <v>90</v>
      </c>
      <c r="D24" s="50" t="s">
        <v>40</v>
      </c>
      <c r="E24" s="50" t="s">
        <v>84</v>
      </c>
      <c r="F24" s="50" t="s">
        <v>76</v>
      </c>
      <c r="G24" s="50"/>
      <c r="H24" s="50"/>
      <c r="I24" s="50"/>
      <c r="J24" s="50"/>
      <c r="K24" s="50"/>
      <c r="L24" s="50"/>
      <c r="M24" s="50" t="s">
        <v>42</v>
      </c>
      <c r="N24" s="50">
        <v>20</v>
      </c>
      <c r="O24" s="50" t="s">
        <v>43</v>
      </c>
      <c r="P24" s="51" t="s">
        <v>91</v>
      </c>
      <c r="Q24" s="53">
        <v>20000000</v>
      </c>
      <c r="R24" s="53">
        <v>0</v>
      </c>
      <c r="S24" s="53">
        <v>0</v>
      </c>
      <c r="T24" s="53">
        <v>20000000</v>
      </c>
      <c r="U24" s="53">
        <v>0</v>
      </c>
      <c r="V24" s="53">
        <v>0</v>
      </c>
      <c r="W24" s="53">
        <v>20000000</v>
      </c>
      <c r="X24" s="53">
        <v>0</v>
      </c>
      <c r="Y24" s="53">
        <v>0</v>
      </c>
      <c r="Z24" s="53">
        <v>0</v>
      </c>
      <c r="AA24" s="53">
        <v>0</v>
      </c>
      <c r="AB24" s="54">
        <f t="shared" si="0"/>
        <v>0</v>
      </c>
      <c r="AC24" s="54">
        <f t="shared" si="1"/>
        <v>0</v>
      </c>
      <c r="AD24" s="54">
        <f t="shared" si="2"/>
        <v>0</v>
      </c>
      <c r="AE24" s="55">
        <f t="shared" si="3"/>
        <v>0</v>
      </c>
    </row>
    <row r="25" spans="1:31" ht="56.25" customHeight="1" x14ac:dyDescent="0.25">
      <c r="A25" s="63" t="s">
        <v>37</v>
      </c>
      <c r="B25" s="51" t="s">
        <v>38</v>
      </c>
      <c r="C25" s="52" t="s">
        <v>92</v>
      </c>
      <c r="D25" s="50" t="s">
        <v>93</v>
      </c>
      <c r="E25" s="50" t="s">
        <v>94</v>
      </c>
      <c r="F25" s="50" t="s">
        <v>95</v>
      </c>
      <c r="G25" s="50" t="s">
        <v>96</v>
      </c>
      <c r="H25" s="50"/>
      <c r="I25" s="50"/>
      <c r="J25" s="50"/>
      <c r="K25" s="50"/>
      <c r="L25" s="50"/>
      <c r="M25" s="50" t="s">
        <v>42</v>
      </c>
      <c r="N25" s="50">
        <v>20</v>
      </c>
      <c r="O25" s="50" t="s">
        <v>43</v>
      </c>
      <c r="P25" s="51" t="s">
        <v>97</v>
      </c>
      <c r="Q25" s="53">
        <v>3000000000</v>
      </c>
      <c r="R25" s="53">
        <v>0</v>
      </c>
      <c r="S25" s="53">
        <v>0</v>
      </c>
      <c r="T25" s="53">
        <v>3000000000</v>
      </c>
      <c r="U25" s="53">
        <v>0</v>
      </c>
      <c r="V25" s="53">
        <v>0</v>
      </c>
      <c r="W25" s="53">
        <v>3000000000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56.25" customHeight="1" thickBot="1" x14ac:dyDescent="0.3">
      <c r="A26" s="64" t="s">
        <v>37</v>
      </c>
      <c r="B26" s="65" t="s">
        <v>38</v>
      </c>
      <c r="C26" s="66" t="s">
        <v>98</v>
      </c>
      <c r="D26" s="67" t="s">
        <v>93</v>
      </c>
      <c r="E26" s="67" t="s">
        <v>94</v>
      </c>
      <c r="F26" s="67" t="s">
        <v>95</v>
      </c>
      <c r="G26" s="67" t="s">
        <v>99</v>
      </c>
      <c r="H26" s="67"/>
      <c r="I26" s="67"/>
      <c r="J26" s="67"/>
      <c r="K26" s="67"/>
      <c r="L26" s="67"/>
      <c r="M26" s="67" t="s">
        <v>42</v>
      </c>
      <c r="N26" s="67">
        <v>20</v>
      </c>
      <c r="O26" s="67" t="s">
        <v>43</v>
      </c>
      <c r="P26" s="65" t="s">
        <v>100</v>
      </c>
      <c r="Q26" s="68">
        <v>3000000000</v>
      </c>
      <c r="R26" s="68">
        <v>0</v>
      </c>
      <c r="S26" s="68">
        <v>0</v>
      </c>
      <c r="T26" s="68">
        <v>3000000000</v>
      </c>
      <c r="U26" s="68">
        <v>0</v>
      </c>
      <c r="V26" s="68">
        <v>0</v>
      </c>
      <c r="W26" s="68">
        <v>3000000000</v>
      </c>
      <c r="X26" s="68">
        <v>0</v>
      </c>
      <c r="Y26" s="68">
        <v>0</v>
      </c>
      <c r="Z26" s="68">
        <v>0</v>
      </c>
      <c r="AA26" s="68">
        <v>0</v>
      </c>
      <c r="AB26" s="69">
        <f t="shared" si="0"/>
        <v>0</v>
      </c>
      <c r="AC26" s="69">
        <f t="shared" si="1"/>
        <v>0</v>
      </c>
      <c r="AD26" s="69">
        <f t="shared" si="2"/>
        <v>0</v>
      </c>
      <c r="AE26" s="70">
        <f t="shared" si="3"/>
        <v>0</v>
      </c>
    </row>
    <row r="27" spans="1:31" s="138" customFormat="1" ht="30.75" customHeight="1" x14ac:dyDescent="0.25">
      <c r="A27" s="16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2"/>
      <c r="P27" s="135" t="s">
        <v>119</v>
      </c>
      <c r="Q27" s="136">
        <v>520309000000</v>
      </c>
      <c r="R27" s="136">
        <v>0</v>
      </c>
      <c r="S27" s="137">
        <v>0</v>
      </c>
      <c r="T27" s="137">
        <f>SUM(T5:T26)</f>
        <v>520309000000</v>
      </c>
      <c r="U27" s="137">
        <f t="shared" ref="U27:AA27" si="4">SUM(U5:U26)</f>
        <v>2055000000</v>
      </c>
      <c r="V27" s="137">
        <f t="shared" si="4"/>
        <v>324064486269</v>
      </c>
      <c r="W27" s="138">
        <f t="shared" si="4"/>
        <v>194189513731</v>
      </c>
      <c r="X27" s="138">
        <f t="shared" si="4"/>
        <v>65513152239.830002</v>
      </c>
      <c r="Y27" s="138">
        <f t="shared" si="4"/>
        <v>19611439994.830002</v>
      </c>
      <c r="Z27" s="138">
        <f t="shared" si="4"/>
        <v>12559118398.83</v>
      </c>
      <c r="AA27" s="138">
        <f t="shared" si="4"/>
        <v>12557516496.83</v>
      </c>
      <c r="AB27" s="138">
        <f>IFERROR(X27/V27,0)</f>
        <v>0.20216085074329537</v>
      </c>
      <c r="AC27" s="138">
        <f>IFERROR(Y27/X27,0)</f>
        <v>0.29935118864432908</v>
      </c>
      <c r="AD27" s="138">
        <f>IFERROR(Z27/Y27,0)</f>
        <v>0.6403975639800471</v>
      </c>
      <c r="AE27" s="138">
        <f>IFERROR(AA27/Z27,0)</f>
        <v>0.99987245107903833</v>
      </c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140" customFormat="1" ht="11.25" x14ac:dyDescent="0.25">
      <c r="A29" s="139"/>
      <c r="B29" s="139"/>
      <c r="C29" s="139"/>
      <c r="D29" s="139"/>
      <c r="E29" s="139"/>
      <c r="F29" s="139"/>
      <c r="G29" s="139"/>
    </row>
    <row r="30" spans="1:31" s="141" customFormat="1" ht="18" x14ac:dyDescent="0.25">
      <c r="B30" s="142"/>
      <c r="C30" s="143" t="s">
        <v>120</v>
      </c>
      <c r="D30" s="144"/>
      <c r="E30" s="144"/>
      <c r="F30" s="144"/>
      <c r="G30" s="144"/>
      <c r="S30" s="145"/>
      <c r="T30" s="145"/>
      <c r="U30" s="146"/>
    </row>
    <row r="31" spans="1:31" s="141" customFormat="1" x14ac:dyDescent="0.25">
      <c r="B31" s="142"/>
      <c r="C31" s="147"/>
      <c r="D31" s="144"/>
      <c r="E31" s="144"/>
      <c r="F31" s="144"/>
      <c r="G31" s="144"/>
      <c r="S31" s="145"/>
      <c r="T31" s="145"/>
      <c r="U31" s="146"/>
    </row>
    <row r="32" spans="1:31" s="141" customFormat="1" ht="14.25" x14ac:dyDescent="0.2">
      <c r="B32" s="142"/>
      <c r="D32" s="144"/>
      <c r="E32" s="144"/>
      <c r="F32" s="144"/>
      <c r="G32" s="144"/>
      <c r="S32" s="145"/>
      <c r="T32" s="145"/>
      <c r="U32" s="146"/>
    </row>
    <row r="33" spans="1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1:21" s="141" customFormat="1" ht="14.25" x14ac:dyDescent="0.2">
      <c r="B34" s="142"/>
      <c r="C34" s="141" t="s">
        <v>125</v>
      </c>
      <c r="D34" s="144"/>
      <c r="E34" s="144"/>
      <c r="F34" s="141" t="s">
        <v>121</v>
      </c>
      <c r="G34" s="144"/>
      <c r="S34" s="145"/>
      <c r="T34" s="145"/>
      <c r="U34" s="141" t="s">
        <v>121</v>
      </c>
    </row>
    <row r="35" spans="1:21" s="141" customFormat="1" ht="14.25" x14ac:dyDescent="0.2">
      <c r="B35" s="142"/>
      <c r="C35" s="141" t="s">
        <v>122</v>
      </c>
      <c r="D35" s="144"/>
      <c r="E35" s="144"/>
      <c r="F35" s="141" t="s">
        <v>123</v>
      </c>
      <c r="G35" s="144"/>
      <c r="S35" s="145"/>
      <c r="T35" s="145"/>
      <c r="U35" s="141" t="s">
        <v>123</v>
      </c>
    </row>
    <row r="36" spans="1:21" s="140" customFormat="1" ht="11.25" x14ac:dyDescent="0.25">
      <c r="A36" s="139"/>
      <c r="B36" s="139"/>
      <c r="C36" s="139"/>
      <c r="D36" s="139"/>
      <c r="E36" s="139"/>
      <c r="F36" s="139"/>
      <c r="G36" s="139"/>
    </row>
  </sheetData>
  <sheetProtection algorithmName="SHA-512" hashValue="TmRSBil+YLJIS9Erc1XgwEInqicQJnEf5ubPcXSqigKzS8ho3RodDfZwdHhKzl/kdWmZ078ZI4K6TMcAhvtrUg==" saltValue="nDc82Fl1WfsAPsU208hzmA==" spinCount="100000" sheet="1" objects="1" scenarios="1"/>
  <mergeCells count="1">
    <mergeCell ref="A27:O2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7"/>
  <sheetViews>
    <sheetView workbookViewId="0">
      <selection activeCell="A32" sqref="A32:XFD37"/>
    </sheetView>
  </sheetViews>
  <sheetFormatPr baseColWidth="10" defaultRowHeight="15" x14ac:dyDescent="0.25"/>
  <cols>
    <col min="1" max="1" width="13.42578125" style="97" customWidth="1"/>
    <col min="2" max="2" width="27" style="97" customWidth="1"/>
    <col min="3" max="3" width="21.5703125" style="97" customWidth="1"/>
    <col min="4" max="11" width="5.42578125" style="97" hidden="1" customWidth="1"/>
    <col min="12" max="12" width="7" style="97" hidden="1" customWidth="1"/>
    <col min="13" max="13" width="9.5703125" style="97" customWidth="1"/>
    <col min="14" max="14" width="8" style="97" customWidth="1"/>
    <col min="15" max="15" width="9.5703125" style="97" customWidth="1"/>
    <col min="16" max="16" width="41.7109375" style="97" customWidth="1"/>
    <col min="17" max="19" width="18.85546875" style="97" hidden="1" customWidth="1"/>
    <col min="20" max="27" width="18.85546875" style="97" customWidth="1"/>
    <col min="28" max="29" width="13.7109375" customWidth="1"/>
    <col min="30" max="30" width="13.85546875" customWidth="1"/>
    <col min="31" max="31" width="14" customWidth="1"/>
    <col min="32" max="16384" width="11.42578125" style="97"/>
  </cols>
  <sheetData>
    <row r="1" spans="1:31" x14ac:dyDescent="0.25">
      <c r="A1" s="95" t="s">
        <v>0</v>
      </c>
      <c r="B1" s="95">
        <v>2020</v>
      </c>
      <c r="C1" s="96" t="s">
        <v>1</v>
      </c>
      <c r="D1" s="96" t="s">
        <v>1</v>
      </c>
      <c r="E1" s="96" t="s">
        <v>1</v>
      </c>
      <c r="F1" s="96" t="s">
        <v>1</v>
      </c>
      <c r="G1" s="96" t="s">
        <v>1</v>
      </c>
      <c r="H1" s="96" t="s">
        <v>1</v>
      </c>
      <c r="I1" s="96" t="s">
        <v>1</v>
      </c>
      <c r="J1" s="96" t="s">
        <v>1</v>
      </c>
      <c r="K1" s="96" t="s">
        <v>1</v>
      </c>
      <c r="L1" s="96" t="s">
        <v>1</v>
      </c>
      <c r="M1" s="96" t="s">
        <v>1</v>
      </c>
      <c r="N1" s="96" t="s">
        <v>1</v>
      </c>
      <c r="O1" s="96" t="s">
        <v>1</v>
      </c>
      <c r="P1" s="96" t="s">
        <v>1</v>
      </c>
      <c r="Q1" s="96" t="s">
        <v>1</v>
      </c>
      <c r="R1" s="96" t="s">
        <v>1</v>
      </c>
      <c r="S1" s="96" t="s">
        <v>1</v>
      </c>
      <c r="T1" s="96" t="s">
        <v>1</v>
      </c>
      <c r="U1" s="96" t="s">
        <v>1</v>
      </c>
      <c r="V1" s="96" t="s">
        <v>1</v>
      </c>
      <c r="W1" s="96" t="s">
        <v>1</v>
      </c>
      <c r="X1" s="96" t="s">
        <v>1</v>
      </c>
      <c r="Y1" s="96" t="s">
        <v>1</v>
      </c>
      <c r="Z1" s="96" t="s">
        <v>1</v>
      </c>
      <c r="AA1" s="96" t="s">
        <v>1</v>
      </c>
      <c r="AB1" s="1"/>
      <c r="AC1" s="1"/>
      <c r="AD1" s="1"/>
      <c r="AE1" s="1"/>
    </row>
    <row r="2" spans="1:31" x14ac:dyDescent="0.25">
      <c r="A2" s="95" t="s">
        <v>2</v>
      </c>
      <c r="B2" s="95" t="s">
        <v>3</v>
      </c>
      <c r="C2" s="96" t="s">
        <v>1</v>
      </c>
      <c r="D2" s="96" t="s">
        <v>1</v>
      </c>
      <c r="E2" s="96" t="s">
        <v>1</v>
      </c>
      <c r="F2" s="96" t="s">
        <v>1</v>
      </c>
      <c r="G2" s="96" t="s">
        <v>1</v>
      </c>
      <c r="H2" s="96" t="s">
        <v>1</v>
      </c>
      <c r="I2" s="96" t="s">
        <v>1</v>
      </c>
      <c r="J2" s="96" t="s">
        <v>1</v>
      </c>
      <c r="K2" s="96" t="s">
        <v>1</v>
      </c>
      <c r="L2" s="96" t="s">
        <v>1</v>
      </c>
      <c r="M2" s="96" t="s">
        <v>1</v>
      </c>
      <c r="N2" s="96" t="s">
        <v>1</v>
      </c>
      <c r="O2" s="96" t="s">
        <v>1</v>
      </c>
      <c r="P2" s="96" t="s">
        <v>1</v>
      </c>
      <c r="Q2" s="96" t="s">
        <v>1</v>
      </c>
      <c r="R2" s="96" t="s">
        <v>1</v>
      </c>
      <c r="S2" s="96" t="s">
        <v>1</v>
      </c>
      <c r="T2" s="96" t="s">
        <v>1</v>
      </c>
      <c r="U2" s="96" t="s">
        <v>1</v>
      </c>
      <c r="V2" s="96" t="s">
        <v>1</v>
      </c>
      <c r="W2" s="96" t="s">
        <v>1</v>
      </c>
      <c r="X2" s="96" t="s">
        <v>1</v>
      </c>
      <c r="Y2" s="96" t="s">
        <v>1</v>
      </c>
      <c r="Z2" s="96" t="s">
        <v>1</v>
      </c>
      <c r="AA2" s="96" t="s">
        <v>1</v>
      </c>
      <c r="AB2" s="1"/>
      <c r="AC2" s="1"/>
      <c r="AD2" s="1"/>
      <c r="AE2" s="1"/>
    </row>
    <row r="3" spans="1:31" ht="15.75" thickBot="1" x14ac:dyDescent="0.3">
      <c r="A3" s="95" t="s">
        <v>4</v>
      </c>
      <c r="B3" s="95" t="s">
        <v>114</v>
      </c>
      <c r="C3" s="96" t="s">
        <v>1</v>
      </c>
      <c r="D3" s="96" t="s">
        <v>1</v>
      </c>
      <c r="E3" s="96" t="s">
        <v>1</v>
      </c>
      <c r="F3" s="96" t="s">
        <v>1</v>
      </c>
      <c r="G3" s="96" t="s">
        <v>1</v>
      </c>
      <c r="H3" s="96" t="s">
        <v>1</v>
      </c>
      <c r="I3" s="96" t="s">
        <v>1</v>
      </c>
      <c r="J3" s="96" t="s">
        <v>1</v>
      </c>
      <c r="K3" s="96" t="s">
        <v>1</v>
      </c>
      <c r="L3" s="96" t="s">
        <v>1</v>
      </c>
      <c r="M3" s="96" t="s">
        <v>1</v>
      </c>
      <c r="N3" s="96" t="s">
        <v>1</v>
      </c>
      <c r="O3" s="96" t="s">
        <v>1</v>
      </c>
      <c r="P3" s="96" t="s">
        <v>1</v>
      </c>
      <c r="Q3" s="96" t="s">
        <v>1</v>
      </c>
      <c r="R3" s="96" t="s">
        <v>1</v>
      </c>
      <c r="S3" s="96" t="s">
        <v>1</v>
      </c>
      <c r="T3" s="96" t="s">
        <v>1</v>
      </c>
      <c r="U3" s="96" t="s">
        <v>1</v>
      </c>
      <c r="V3" s="96" t="s">
        <v>1</v>
      </c>
      <c r="W3" s="96" t="s">
        <v>1</v>
      </c>
      <c r="X3" s="96" t="s">
        <v>1</v>
      </c>
      <c r="Y3" s="96" t="s">
        <v>1</v>
      </c>
      <c r="Z3" s="96" t="s">
        <v>1</v>
      </c>
      <c r="AA3" s="96" t="s">
        <v>1</v>
      </c>
      <c r="AB3" s="1"/>
      <c r="AC3" s="1"/>
      <c r="AD3" s="1"/>
      <c r="AE3" s="1"/>
    </row>
    <row r="4" spans="1:31" customFormat="1" ht="33" customHeight="1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109" t="s">
        <v>36</v>
      </c>
    </row>
    <row r="5" spans="1:31" ht="22.5" x14ac:dyDescent="0.25">
      <c r="A5" s="132" t="s">
        <v>37</v>
      </c>
      <c r="B5" s="129" t="s">
        <v>38</v>
      </c>
      <c r="C5" s="130" t="s">
        <v>39</v>
      </c>
      <c r="D5" s="128" t="s">
        <v>40</v>
      </c>
      <c r="E5" s="128" t="s">
        <v>41</v>
      </c>
      <c r="F5" s="128" t="s">
        <v>41</v>
      </c>
      <c r="G5" s="128" t="s">
        <v>41</v>
      </c>
      <c r="H5" s="128"/>
      <c r="I5" s="128"/>
      <c r="J5" s="128"/>
      <c r="K5" s="128"/>
      <c r="L5" s="128"/>
      <c r="M5" s="128" t="s">
        <v>42</v>
      </c>
      <c r="N5" s="128" t="s">
        <v>103</v>
      </c>
      <c r="O5" s="128" t="s">
        <v>43</v>
      </c>
      <c r="P5" s="129" t="s">
        <v>44</v>
      </c>
      <c r="Q5" s="131">
        <v>33190000000</v>
      </c>
      <c r="R5" s="131">
        <v>0</v>
      </c>
      <c r="S5" s="131">
        <v>2373875000</v>
      </c>
      <c r="T5" s="131">
        <v>30816125000</v>
      </c>
      <c r="U5" s="131">
        <v>0</v>
      </c>
      <c r="V5" s="131">
        <v>23956306299</v>
      </c>
      <c r="W5" s="131">
        <v>6859818701</v>
      </c>
      <c r="X5" s="131">
        <v>23942241188</v>
      </c>
      <c r="Y5" s="131">
        <v>23942241188</v>
      </c>
      <c r="Z5" s="131">
        <v>23942241188</v>
      </c>
      <c r="AA5" s="131">
        <v>23942241188</v>
      </c>
      <c r="AB5" s="108">
        <f>IFERROR(X5/V5,0)</f>
        <v>0.99941288482354285</v>
      </c>
      <c r="AC5" s="108">
        <f>IFERROR(Y5/X5,0)</f>
        <v>1</v>
      </c>
      <c r="AD5" s="108">
        <f>IFERROR(Z5/Y5,0)</f>
        <v>1</v>
      </c>
      <c r="AE5" s="111">
        <f>IFERROR(AA5/Z5,0)</f>
        <v>1</v>
      </c>
    </row>
    <row r="6" spans="1:31" ht="22.5" x14ac:dyDescent="0.25">
      <c r="A6" s="133" t="s">
        <v>37</v>
      </c>
      <c r="B6" s="121" t="s">
        <v>38</v>
      </c>
      <c r="C6" s="122" t="s">
        <v>45</v>
      </c>
      <c r="D6" s="120" t="s">
        <v>40</v>
      </c>
      <c r="E6" s="120" t="s">
        <v>41</v>
      </c>
      <c r="F6" s="120" t="s">
        <v>41</v>
      </c>
      <c r="G6" s="120" t="s">
        <v>46</v>
      </c>
      <c r="H6" s="120"/>
      <c r="I6" s="120"/>
      <c r="J6" s="120"/>
      <c r="K6" s="120"/>
      <c r="L6" s="120"/>
      <c r="M6" s="120" t="s">
        <v>42</v>
      </c>
      <c r="N6" s="120" t="s">
        <v>103</v>
      </c>
      <c r="O6" s="120" t="s">
        <v>43</v>
      </c>
      <c r="P6" s="121" t="s">
        <v>47</v>
      </c>
      <c r="Q6" s="123">
        <v>11665000000</v>
      </c>
      <c r="R6" s="123">
        <v>764000000</v>
      </c>
      <c r="S6" s="123">
        <v>0</v>
      </c>
      <c r="T6" s="123">
        <v>12429000000</v>
      </c>
      <c r="U6" s="123">
        <v>0</v>
      </c>
      <c r="V6" s="123">
        <v>9587196639</v>
      </c>
      <c r="W6" s="123">
        <v>2841803361</v>
      </c>
      <c r="X6" s="123">
        <v>9586317096</v>
      </c>
      <c r="Y6" s="123">
        <v>9586056638</v>
      </c>
      <c r="Z6" s="123">
        <v>9506222394</v>
      </c>
      <c r="AA6" s="123">
        <v>9506222394</v>
      </c>
      <c r="AB6" s="54">
        <f t="shared" ref="AB6:AB27" si="0">IFERROR(X6/V6,0)</f>
        <v>0.9999082585834923</v>
      </c>
      <c r="AC6" s="54">
        <f t="shared" ref="AC6:AE27" si="1">IFERROR(Y6/X6,0)</f>
        <v>0.99997283023319683</v>
      </c>
      <c r="AD6" s="54">
        <f t="shared" si="1"/>
        <v>0.99167183681311355</v>
      </c>
      <c r="AE6" s="55">
        <f t="shared" si="1"/>
        <v>1</v>
      </c>
    </row>
    <row r="7" spans="1:31" ht="22.5" x14ac:dyDescent="0.25">
      <c r="A7" s="133" t="s">
        <v>37</v>
      </c>
      <c r="B7" s="121" t="s">
        <v>38</v>
      </c>
      <c r="C7" s="122" t="s">
        <v>48</v>
      </c>
      <c r="D7" s="120" t="s">
        <v>40</v>
      </c>
      <c r="E7" s="120" t="s">
        <v>41</v>
      </c>
      <c r="F7" s="120" t="s">
        <v>41</v>
      </c>
      <c r="G7" s="120" t="s">
        <v>49</v>
      </c>
      <c r="H7" s="120"/>
      <c r="I7" s="120"/>
      <c r="J7" s="120"/>
      <c r="K7" s="120"/>
      <c r="L7" s="120"/>
      <c r="M7" s="120" t="s">
        <v>42</v>
      </c>
      <c r="N7" s="120" t="s">
        <v>103</v>
      </c>
      <c r="O7" s="120" t="s">
        <v>43</v>
      </c>
      <c r="P7" s="121" t="s">
        <v>50</v>
      </c>
      <c r="Q7" s="123">
        <v>600000000</v>
      </c>
      <c r="R7" s="123">
        <v>2303875000</v>
      </c>
      <c r="S7" s="123">
        <v>0</v>
      </c>
      <c r="T7" s="123">
        <v>2903875000</v>
      </c>
      <c r="U7" s="123">
        <v>0</v>
      </c>
      <c r="V7" s="123">
        <v>2278004794</v>
      </c>
      <c r="W7" s="123">
        <v>625870206</v>
      </c>
      <c r="X7" s="123">
        <v>2278004794</v>
      </c>
      <c r="Y7" s="123">
        <v>2278004794</v>
      </c>
      <c r="Z7" s="123">
        <v>2278004794</v>
      </c>
      <c r="AA7" s="123">
        <v>2278004794</v>
      </c>
      <c r="AB7" s="54">
        <f t="shared" si="0"/>
        <v>1</v>
      </c>
      <c r="AC7" s="54">
        <f t="shared" si="1"/>
        <v>1</v>
      </c>
      <c r="AD7" s="54">
        <f t="shared" si="1"/>
        <v>1</v>
      </c>
      <c r="AE7" s="55">
        <f t="shared" si="1"/>
        <v>1</v>
      </c>
    </row>
    <row r="8" spans="1:31" ht="22.5" x14ac:dyDescent="0.25">
      <c r="A8" s="133" t="s">
        <v>37</v>
      </c>
      <c r="B8" s="121" t="s">
        <v>38</v>
      </c>
      <c r="C8" s="122" t="s">
        <v>51</v>
      </c>
      <c r="D8" s="120" t="s">
        <v>40</v>
      </c>
      <c r="E8" s="120" t="s">
        <v>41</v>
      </c>
      <c r="F8" s="120" t="s">
        <v>41</v>
      </c>
      <c r="G8" s="120" t="s">
        <v>52</v>
      </c>
      <c r="H8" s="120"/>
      <c r="I8" s="120"/>
      <c r="J8" s="120"/>
      <c r="K8" s="120"/>
      <c r="L8" s="120"/>
      <c r="M8" s="120" t="s">
        <v>42</v>
      </c>
      <c r="N8" s="120" t="s">
        <v>103</v>
      </c>
      <c r="O8" s="120" t="s">
        <v>43</v>
      </c>
      <c r="P8" s="121" t="s">
        <v>53</v>
      </c>
      <c r="Q8" s="123">
        <v>2055000000</v>
      </c>
      <c r="R8" s="123">
        <v>0</v>
      </c>
      <c r="S8" s="123">
        <v>694000000</v>
      </c>
      <c r="T8" s="123">
        <v>1361000000</v>
      </c>
      <c r="U8" s="123">
        <v>1361000000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54">
        <f t="shared" si="0"/>
        <v>0</v>
      </c>
      <c r="AC8" s="54">
        <f t="shared" si="1"/>
        <v>0</v>
      </c>
      <c r="AD8" s="54">
        <f t="shared" si="1"/>
        <v>0</v>
      </c>
      <c r="AE8" s="55">
        <f t="shared" si="1"/>
        <v>0</v>
      </c>
    </row>
    <row r="9" spans="1:31" ht="22.5" x14ac:dyDescent="0.25">
      <c r="A9" s="133" t="s">
        <v>37</v>
      </c>
      <c r="B9" s="121" t="s">
        <v>38</v>
      </c>
      <c r="C9" s="122" t="s">
        <v>115</v>
      </c>
      <c r="D9" s="120" t="s">
        <v>40</v>
      </c>
      <c r="E9" s="120" t="s">
        <v>41</v>
      </c>
      <c r="F9" s="120" t="s">
        <v>46</v>
      </c>
      <c r="G9" s="120" t="s">
        <v>46</v>
      </c>
      <c r="H9" s="120"/>
      <c r="I9" s="120"/>
      <c r="J9" s="120"/>
      <c r="K9" s="120"/>
      <c r="L9" s="120"/>
      <c r="M9" s="120" t="s">
        <v>42</v>
      </c>
      <c r="N9" s="120" t="s">
        <v>103</v>
      </c>
      <c r="O9" s="120" t="s">
        <v>43</v>
      </c>
      <c r="P9" s="121" t="s">
        <v>116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54">
        <f t="shared" si="0"/>
        <v>0</v>
      </c>
      <c r="AC9" s="54">
        <f t="shared" si="1"/>
        <v>0</v>
      </c>
      <c r="AD9" s="54">
        <f t="shared" si="1"/>
        <v>0</v>
      </c>
      <c r="AE9" s="55">
        <f t="shared" si="1"/>
        <v>0</v>
      </c>
    </row>
    <row r="10" spans="1:31" ht="22.5" x14ac:dyDescent="0.25">
      <c r="A10" s="133" t="s">
        <v>37</v>
      </c>
      <c r="B10" s="121" t="s">
        <v>38</v>
      </c>
      <c r="C10" s="122" t="s">
        <v>54</v>
      </c>
      <c r="D10" s="120" t="s">
        <v>40</v>
      </c>
      <c r="E10" s="120" t="s">
        <v>46</v>
      </c>
      <c r="F10" s="120" t="s">
        <v>41</v>
      </c>
      <c r="G10" s="120"/>
      <c r="H10" s="120"/>
      <c r="I10" s="120"/>
      <c r="J10" s="120"/>
      <c r="K10" s="120"/>
      <c r="L10" s="120"/>
      <c r="M10" s="120" t="s">
        <v>42</v>
      </c>
      <c r="N10" s="120" t="s">
        <v>103</v>
      </c>
      <c r="O10" s="120" t="s">
        <v>43</v>
      </c>
      <c r="P10" s="121" t="s">
        <v>55</v>
      </c>
      <c r="Q10" s="123">
        <v>274000000</v>
      </c>
      <c r="R10" s="123">
        <v>0</v>
      </c>
      <c r="S10" s="123">
        <v>230000000</v>
      </c>
      <c r="T10" s="123">
        <v>44000000</v>
      </c>
      <c r="U10" s="123">
        <v>0</v>
      </c>
      <c r="V10" s="123">
        <v>36632562</v>
      </c>
      <c r="W10" s="123">
        <v>7367438</v>
      </c>
      <c r="X10" s="123">
        <v>35430562</v>
      </c>
      <c r="Y10" s="123">
        <v>29903659</v>
      </c>
      <c r="Z10" s="123">
        <v>17607758</v>
      </c>
      <c r="AA10" s="123">
        <v>17607758</v>
      </c>
      <c r="AB10" s="54">
        <f t="shared" si="0"/>
        <v>0.96718766216788221</v>
      </c>
      <c r="AC10" s="54">
        <f t="shared" si="1"/>
        <v>0.84400747016093058</v>
      </c>
      <c r="AD10" s="54">
        <f t="shared" si="1"/>
        <v>0.58881617129194797</v>
      </c>
      <c r="AE10" s="55">
        <f t="shared" si="1"/>
        <v>1</v>
      </c>
    </row>
    <row r="11" spans="1:31" ht="22.5" x14ac:dyDescent="0.25">
      <c r="A11" s="133" t="s">
        <v>37</v>
      </c>
      <c r="B11" s="121" t="s">
        <v>38</v>
      </c>
      <c r="C11" s="122" t="s">
        <v>56</v>
      </c>
      <c r="D11" s="120" t="s">
        <v>40</v>
      </c>
      <c r="E11" s="120" t="s">
        <v>46</v>
      </c>
      <c r="F11" s="120" t="s">
        <v>46</v>
      </c>
      <c r="G11" s="120"/>
      <c r="H11" s="120"/>
      <c r="I11" s="120"/>
      <c r="J11" s="120"/>
      <c r="K11" s="120"/>
      <c r="L11" s="120"/>
      <c r="M11" s="120" t="s">
        <v>42</v>
      </c>
      <c r="N11" s="120" t="s">
        <v>103</v>
      </c>
      <c r="O11" s="120" t="s">
        <v>43</v>
      </c>
      <c r="P11" s="121" t="s">
        <v>57</v>
      </c>
      <c r="Q11" s="123">
        <v>13268000000</v>
      </c>
      <c r="R11" s="123">
        <v>0</v>
      </c>
      <c r="S11" s="123">
        <v>3436071989</v>
      </c>
      <c r="T11" s="123">
        <v>9831928011</v>
      </c>
      <c r="U11" s="123">
        <v>0</v>
      </c>
      <c r="V11" s="123">
        <v>9750203970.2000008</v>
      </c>
      <c r="W11" s="123">
        <v>81724040.799999997</v>
      </c>
      <c r="X11" s="123">
        <v>7873537217.1300001</v>
      </c>
      <c r="Y11" s="123">
        <v>5855345018.9700003</v>
      </c>
      <c r="Z11" s="123">
        <v>5221451828.2200003</v>
      </c>
      <c r="AA11" s="123">
        <v>5221451828.2200003</v>
      </c>
      <c r="AB11" s="54">
        <f t="shared" si="0"/>
        <v>0.80752538523237627</v>
      </c>
      <c r="AC11" s="54">
        <f t="shared" si="1"/>
        <v>0.74367401302566583</v>
      </c>
      <c r="AD11" s="54">
        <f t="shared" si="1"/>
        <v>0.89174110343688906</v>
      </c>
      <c r="AE11" s="55">
        <f t="shared" si="1"/>
        <v>1</v>
      </c>
    </row>
    <row r="12" spans="1:31" ht="22.5" x14ac:dyDescent="0.25">
      <c r="A12" s="133" t="s">
        <v>37</v>
      </c>
      <c r="B12" s="121" t="s">
        <v>38</v>
      </c>
      <c r="C12" s="122" t="s">
        <v>58</v>
      </c>
      <c r="D12" s="120" t="s">
        <v>40</v>
      </c>
      <c r="E12" s="120" t="s">
        <v>49</v>
      </c>
      <c r="F12" s="120" t="s">
        <v>52</v>
      </c>
      <c r="G12" s="120" t="s">
        <v>46</v>
      </c>
      <c r="H12" s="120" t="s">
        <v>59</v>
      </c>
      <c r="I12" s="120"/>
      <c r="J12" s="120"/>
      <c r="K12" s="120"/>
      <c r="L12" s="120"/>
      <c r="M12" s="120" t="s">
        <v>42</v>
      </c>
      <c r="N12" s="120" t="s">
        <v>103</v>
      </c>
      <c r="O12" s="120" t="s">
        <v>43</v>
      </c>
      <c r="P12" s="121" t="s">
        <v>60</v>
      </c>
      <c r="Q12" s="123">
        <v>1803000000</v>
      </c>
      <c r="R12" s="123">
        <v>0</v>
      </c>
      <c r="S12" s="123">
        <v>0</v>
      </c>
      <c r="T12" s="123">
        <v>1803000000</v>
      </c>
      <c r="U12" s="123">
        <v>0</v>
      </c>
      <c r="V12" s="123">
        <v>1267003815</v>
      </c>
      <c r="W12" s="123">
        <v>535996185</v>
      </c>
      <c r="X12" s="123">
        <v>1267003815</v>
      </c>
      <c r="Y12" s="123">
        <v>1267003815</v>
      </c>
      <c r="Z12" s="123">
        <v>1267003815</v>
      </c>
      <c r="AA12" s="123">
        <v>1267003815</v>
      </c>
      <c r="AB12" s="54">
        <f t="shared" si="0"/>
        <v>1</v>
      </c>
      <c r="AC12" s="54">
        <f t="shared" si="1"/>
        <v>1</v>
      </c>
      <c r="AD12" s="54">
        <f t="shared" si="1"/>
        <v>1</v>
      </c>
      <c r="AE12" s="55">
        <f t="shared" si="1"/>
        <v>1</v>
      </c>
    </row>
    <row r="13" spans="1:31" ht="22.5" x14ac:dyDescent="0.25">
      <c r="A13" s="133" t="s">
        <v>37</v>
      </c>
      <c r="B13" s="121" t="s">
        <v>38</v>
      </c>
      <c r="C13" s="122" t="s">
        <v>61</v>
      </c>
      <c r="D13" s="120" t="s">
        <v>40</v>
      </c>
      <c r="E13" s="120" t="s">
        <v>49</v>
      </c>
      <c r="F13" s="120" t="s">
        <v>52</v>
      </c>
      <c r="G13" s="120" t="s">
        <v>46</v>
      </c>
      <c r="H13" s="120" t="s">
        <v>62</v>
      </c>
      <c r="I13" s="120"/>
      <c r="J13" s="120"/>
      <c r="K13" s="120"/>
      <c r="L13" s="120"/>
      <c r="M13" s="120" t="s">
        <v>42</v>
      </c>
      <c r="N13" s="120" t="s">
        <v>103</v>
      </c>
      <c r="O13" s="120" t="s">
        <v>43</v>
      </c>
      <c r="P13" s="121" t="s">
        <v>63</v>
      </c>
      <c r="Q13" s="123">
        <v>47000000</v>
      </c>
      <c r="R13" s="123">
        <v>0</v>
      </c>
      <c r="S13" s="123">
        <v>0</v>
      </c>
      <c r="T13" s="123">
        <v>47000000</v>
      </c>
      <c r="U13" s="123">
        <v>0</v>
      </c>
      <c r="V13" s="123">
        <v>46962429</v>
      </c>
      <c r="W13" s="123">
        <v>37571</v>
      </c>
      <c r="X13" s="123">
        <v>33413042.699999999</v>
      </c>
      <c r="Y13" s="123">
        <v>33413042.699999999</v>
      </c>
      <c r="Z13" s="123">
        <v>33413042.699999999</v>
      </c>
      <c r="AA13" s="123">
        <v>33413042.699999999</v>
      </c>
      <c r="AB13" s="54">
        <f t="shared" si="0"/>
        <v>0.71148455076716755</v>
      </c>
      <c r="AC13" s="54">
        <f t="shared" si="1"/>
        <v>1</v>
      </c>
      <c r="AD13" s="54">
        <f t="shared" si="1"/>
        <v>1</v>
      </c>
      <c r="AE13" s="55">
        <f t="shared" si="1"/>
        <v>1</v>
      </c>
    </row>
    <row r="14" spans="1:31" ht="22.5" x14ac:dyDescent="0.25">
      <c r="A14" s="133" t="s">
        <v>37</v>
      </c>
      <c r="B14" s="121" t="s">
        <v>38</v>
      </c>
      <c r="C14" s="122" t="s">
        <v>64</v>
      </c>
      <c r="D14" s="120" t="s">
        <v>40</v>
      </c>
      <c r="E14" s="120" t="s">
        <v>49</v>
      </c>
      <c r="F14" s="120" t="s">
        <v>52</v>
      </c>
      <c r="G14" s="120" t="s">
        <v>46</v>
      </c>
      <c r="H14" s="120" t="s">
        <v>65</v>
      </c>
      <c r="I14" s="120"/>
      <c r="J14" s="120"/>
      <c r="K14" s="120"/>
      <c r="L14" s="120"/>
      <c r="M14" s="120" t="s">
        <v>42</v>
      </c>
      <c r="N14" s="120" t="s">
        <v>103</v>
      </c>
      <c r="O14" s="120" t="s">
        <v>43</v>
      </c>
      <c r="P14" s="121" t="s">
        <v>66</v>
      </c>
      <c r="Q14" s="123">
        <v>3542000000</v>
      </c>
      <c r="R14" s="123">
        <v>0</v>
      </c>
      <c r="S14" s="123">
        <v>0</v>
      </c>
      <c r="T14" s="123">
        <v>3542000000</v>
      </c>
      <c r="U14" s="123">
        <v>0</v>
      </c>
      <c r="V14" s="123">
        <v>355980023</v>
      </c>
      <c r="W14" s="123">
        <v>3186019977</v>
      </c>
      <c r="X14" s="123">
        <v>355980023</v>
      </c>
      <c r="Y14" s="123">
        <v>355980023</v>
      </c>
      <c r="Z14" s="123">
        <v>355980023</v>
      </c>
      <c r="AA14" s="123">
        <v>355980023</v>
      </c>
      <c r="AB14" s="54">
        <f t="shared" si="0"/>
        <v>1</v>
      </c>
      <c r="AC14" s="54">
        <f t="shared" si="1"/>
        <v>1</v>
      </c>
      <c r="AD14" s="54">
        <f t="shared" si="1"/>
        <v>1</v>
      </c>
      <c r="AE14" s="55">
        <f t="shared" si="1"/>
        <v>1</v>
      </c>
    </row>
    <row r="15" spans="1:31" ht="22.5" x14ac:dyDescent="0.25">
      <c r="A15" s="133" t="s">
        <v>37</v>
      </c>
      <c r="B15" s="121" t="s">
        <v>38</v>
      </c>
      <c r="C15" s="122" t="s">
        <v>67</v>
      </c>
      <c r="D15" s="120" t="s">
        <v>40</v>
      </c>
      <c r="E15" s="120" t="s">
        <v>49</v>
      </c>
      <c r="F15" s="120" t="s">
        <v>52</v>
      </c>
      <c r="G15" s="120" t="s">
        <v>46</v>
      </c>
      <c r="H15" s="120" t="s">
        <v>68</v>
      </c>
      <c r="I15" s="120"/>
      <c r="J15" s="120"/>
      <c r="K15" s="120"/>
      <c r="L15" s="120"/>
      <c r="M15" s="120" t="s">
        <v>42</v>
      </c>
      <c r="N15" s="120" t="s">
        <v>103</v>
      </c>
      <c r="O15" s="120" t="s">
        <v>43</v>
      </c>
      <c r="P15" s="121" t="s">
        <v>69</v>
      </c>
      <c r="Q15" s="123">
        <v>270000000</v>
      </c>
      <c r="R15" s="123">
        <v>0</v>
      </c>
      <c r="S15" s="123">
        <v>0</v>
      </c>
      <c r="T15" s="123">
        <v>270000000</v>
      </c>
      <c r="U15" s="123">
        <v>0</v>
      </c>
      <c r="V15" s="123">
        <v>208529733</v>
      </c>
      <c r="W15" s="123">
        <v>61470267</v>
      </c>
      <c r="X15" s="123">
        <v>208529733</v>
      </c>
      <c r="Y15" s="123">
        <v>208529733</v>
      </c>
      <c r="Z15" s="123">
        <v>208529733</v>
      </c>
      <c r="AA15" s="123">
        <v>208529733</v>
      </c>
      <c r="AB15" s="54">
        <f t="shared" si="0"/>
        <v>1</v>
      </c>
      <c r="AC15" s="54">
        <f t="shared" si="1"/>
        <v>1</v>
      </c>
      <c r="AD15" s="54">
        <f t="shared" si="1"/>
        <v>1</v>
      </c>
      <c r="AE15" s="55">
        <f t="shared" si="1"/>
        <v>1</v>
      </c>
    </row>
    <row r="16" spans="1:31" ht="22.5" x14ac:dyDescent="0.25">
      <c r="A16" s="133" t="s">
        <v>37</v>
      </c>
      <c r="B16" s="121" t="s">
        <v>38</v>
      </c>
      <c r="C16" s="122" t="s">
        <v>70</v>
      </c>
      <c r="D16" s="120" t="s">
        <v>40</v>
      </c>
      <c r="E16" s="120" t="s">
        <v>49</v>
      </c>
      <c r="F16" s="120" t="s">
        <v>71</v>
      </c>
      <c r="G16" s="120" t="s">
        <v>41</v>
      </c>
      <c r="H16" s="120" t="s">
        <v>59</v>
      </c>
      <c r="I16" s="120"/>
      <c r="J16" s="120"/>
      <c r="K16" s="120"/>
      <c r="L16" s="120"/>
      <c r="M16" s="120" t="s">
        <v>42</v>
      </c>
      <c r="N16" s="120" t="s">
        <v>103</v>
      </c>
      <c r="O16" s="120" t="s">
        <v>43</v>
      </c>
      <c r="P16" s="121" t="s">
        <v>72</v>
      </c>
      <c r="Q16" s="123">
        <v>2000000000</v>
      </c>
      <c r="R16" s="123">
        <v>0</v>
      </c>
      <c r="S16" s="123">
        <v>0</v>
      </c>
      <c r="T16" s="123">
        <v>2000000000</v>
      </c>
      <c r="U16" s="123">
        <v>0</v>
      </c>
      <c r="V16" s="123">
        <v>1773920940</v>
      </c>
      <c r="W16" s="123">
        <v>226079060</v>
      </c>
      <c r="X16" s="123">
        <v>1773920940</v>
      </c>
      <c r="Y16" s="123">
        <v>1773920940</v>
      </c>
      <c r="Z16" s="123">
        <v>1773920940</v>
      </c>
      <c r="AA16" s="123">
        <v>1773920940</v>
      </c>
      <c r="AB16" s="54">
        <f t="shared" si="0"/>
        <v>1</v>
      </c>
      <c r="AC16" s="54">
        <f t="shared" si="1"/>
        <v>1</v>
      </c>
      <c r="AD16" s="54">
        <f t="shared" si="1"/>
        <v>1</v>
      </c>
      <c r="AE16" s="55">
        <f t="shared" si="1"/>
        <v>1</v>
      </c>
    </row>
    <row r="17" spans="1:31" ht="22.5" x14ac:dyDescent="0.25">
      <c r="A17" s="133" t="s">
        <v>37</v>
      </c>
      <c r="B17" s="121" t="s">
        <v>38</v>
      </c>
      <c r="C17" s="122" t="s">
        <v>73</v>
      </c>
      <c r="D17" s="120" t="s">
        <v>40</v>
      </c>
      <c r="E17" s="120" t="s">
        <v>49</v>
      </c>
      <c r="F17" s="120" t="s">
        <v>71</v>
      </c>
      <c r="G17" s="120" t="s">
        <v>41</v>
      </c>
      <c r="H17" s="120" t="s">
        <v>62</v>
      </c>
      <c r="I17" s="120"/>
      <c r="J17" s="120"/>
      <c r="K17" s="120"/>
      <c r="L17" s="120"/>
      <c r="M17" s="120" t="s">
        <v>42</v>
      </c>
      <c r="N17" s="120" t="s">
        <v>103</v>
      </c>
      <c r="O17" s="120" t="s">
        <v>43</v>
      </c>
      <c r="P17" s="121" t="s">
        <v>74</v>
      </c>
      <c r="Q17" s="123">
        <v>500000000</v>
      </c>
      <c r="R17" s="123">
        <v>0</v>
      </c>
      <c r="S17" s="123">
        <v>0</v>
      </c>
      <c r="T17" s="123">
        <v>500000000</v>
      </c>
      <c r="U17" s="123">
        <v>0</v>
      </c>
      <c r="V17" s="123">
        <v>0</v>
      </c>
      <c r="W17" s="123">
        <v>500000000</v>
      </c>
      <c r="X17" s="123">
        <v>0</v>
      </c>
      <c r="Y17" s="123">
        <v>0</v>
      </c>
      <c r="Z17" s="123">
        <v>0</v>
      </c>
      <c r="AA17" s="123">
        <v>0</v>
      </c>
      <c r="AB17" s="54">
        <f t="shared" si="0"/>
        <v>0</v>
      </c>
      <c r="AC17" s="54">
        <f t="shared" si="1"/>
        <v>0</v>
      </c>
      <c r="AD17" s="54">
        <f t="shared" si="1"/>
        <v>0</v>
      </c>
      <c r="AE17" s="55">
        <f t="shared" si="1"/>
        <v>0</v>
      </c>
    </row>
    <row r="18" spans="1:31" ht="22.5" x14ac:dyDescent="0.25">
      <c r="A18" s="133" t="s">
        <v>37</v>
      </c>
      <c r="B18" s="121" t="s">
        <v>38</v>
      </c>
      <c r="C18" s="122" t="s">
        <v>75</v>
      </c>
      <c r="D18" s="120" t="s">
        <v>40</v>
      </c>
      <c r="E18" s="120" t="s">
        <v>76</v>
      </c>
      <c r="F18" s="120" t="s">
        <v>41</v>
      </c>
      <c r="G18" s="120" t="s">
        <v>41</v>
      </c>
      <c r="H18" s="120"/>
      <c r="I18" s="120"/>
      <c r="J18" s="120"/>
      <c r="K18" s="120"/>
      <c r="L18" s="120"/>
      <c r="M18" s="120" t="s">
        <v>42</v>
      </c>
      <c r="N18" s="120" t="s">
        <v>103</v>
      </c>
      <c r="O18" s="120" t="s">
        <v>43</v>
      </c>
      <c r="P18" s="121" t="s">
        <v>77</v>
      </c>
      <c r="Q18" s="123">
        <v>369802000000</v>
      </c>
      <c r="R18" s="123">
        <v>110000000000</v>
      </c>
      <c r="S18" s="123">
        <v>0</v>
      </c>
      <c r="T18" s="123">
        <v>479802000000</v>
      </c>
      <c r="U18" s="123">
        <v>0</v>
      </c>
      <c r="V18" s="123">
        <v>465953203289.63</v>
      </c>
      <c r="W18" s="123">
        <v>13848796710.370001</v>
      </c>
      <c r="X18" s="123">
        <v>444166559160.63</v>
      </c>
      <c r="Y18" s="123">
        <v>373543045379.69</v>
      </c>
      <c r="Z18" s="123">
        <v>349520594068.90002</v>
      </c>
      <c r="AA18" s="123">
        <v>349520594068.90002</v>
      </c>
      <c r="AB18" s="54">
        <f t="shared" si="0"/>
        <v>0.95324284933511294</v>
      </c>
      <c r="AC18" s="54">
        <f t="shared" si="1"/>
        <v>0.84099767908146494</v>
      </c>
      <c r="AD18" s="54">
        <f t="shared" si="1"/>
        <v>0.93569027289379136</v>
      </c>
      <c r="AE18" s="55">
        <f t="shared" si="1"/>
        <v>1</v>
      </c>
    </row>
    <row r="19" spans="1:31" ht="22.5" x14ac:dyDescent="0.25">
      <c r="A19" s="133" t="s">
        <v>37</v>
      </c>
      <c r="B19" s="121" t="s">
        <v>38</v>
      </c>
      <c r="C19" s="122" t="s">
        <v>75</v>
      </c>
      <c r="D19" s="120" t="s">
        <v>40</v>
      </c>
      <c r="E19" s="120" t="s">
        <v>76</v>
      </c>
      <c r="F19" s="120" t="s">
        <v>41</v>
      </c>
      <c r="G19" s="120" t="s">
        <v>41</v>
      </c>
      <c r="H19" s="120"/>
      <c r="I19" s="120"/>
      <c r="J19" s="120"/>
      <c r="K19" s="120"/>
      <c r="L19" s="120"/>
      <c r="M19" s="120" t="s">
        <v>42</v>
      </c>
      <c r="N19" s="120" t="s">
        <v>104</v>
      </c>
      <c r="O19" s="120" t="s">
        <v>43</v>
      </c>
      <c r="P19" s="121" t="s">
        <v>77</v>
      </c>
      <c r="Q19" s="123">
        <v>23242000000</v>
      </c>
      <c r="R19" s="123">
        <v>0</v>
      </c>
      <c r="S19" s="123">
        <v>0</v>
      </c>
      <c r="T19" s="123">
        <v>23242000000</v>
      </c>
      <c r="U19" s="123">
        <v>0</v>
      </c>
      <c r="V19" s="123">
        <v>22850629983</v>
      </c>
      <c r="W19" s="123">
        <v>391370017</v>
      </c>
      <c r="X19" s="123">
        <v>21864937855</v>
      </c>
      <c r="Y19" s="123">
        <v>20454293344</v>
      </c>
      <c r="Z19" s="123">
        <v>19976182364</v>
      </c>
      <c r="AA19" s="123">
        <v>19976182364</v>
      </c>
      <c r="AB19" s="54">
        <f t="shared" si="0"/>
        <v>0.95686367821222795</v>
      </c>
      <c r="AC19" s="54">
        <f t="shared" si="1"/>
        <v>0.93548371733984059</v>
      </c>
      <c r="AD19" s="54">
        <f t="shared" si="1"/>
        <v>0.97662539732079046</v>
      </c>
      <c r="AE19" s="55">
        <f t="shared" si="1"/>
        <v>1</v>
      </c>
    </row>
    <row r="20" spans="1:31" ht="22.5" x14ac:dyDescent="0.25">
      <c r="A20" s="133" t="s">
        <v>37</v>
      </c>
      <c r="B20" s="121" t="s">
        <v>38</v>
      </c>
      <c r="C20" s="122" t="s">
        <v>78</v>
      </c>
      <c r="D20" s="120" t="s">
        <v>40</v>
      </c>
      <c r="E20" s="120" t="s">
        <v>76</v>
      </c>
      <c r="F20" s="120" t="s">
        <v>41</v>
      </c>
      <c r="G20" s="120" t="s">
        <v>46</v>
      </c>
      <c r="H20" s="120"/>
      <c r="I20" s="120"/>
      <c r="J20" s="120"/>
      <c r="K20" s="120"/>
      <c r="L20" s="120"/>
      <c r="M20" s="120" t="s">
        <v>42</v>
      </c>
      <c r="N20" s="120" t="s">
        <v>103</v>
      </c>
      <c r="O20" s="120" t="s">
        <v>43</v>
      </c>
      <c r="P20" s="121" t="s">
        <v>79</v>
      </c>
      <c r="Q20" s="123">
        <v>49983000000</v>
      </c>
      <c r="R20" s="123">
        <v>25500000000</v>
      </c>
      <c r="S20" s="123">
        <v>21000000000</v>
      </c>
      <c r="T20" s="123">
        <v>54483000000</v>
      </c>
      <c r="U20" s="123">
        <v>0</v>
      </c>
      <c r="V20" s="123">
        <v>50936882841.870003</v>
      </c>
      <c r="W20" s="123">
        <v>3546117158.1300001</v>
      </c>
      <c r="X20" s="123">
        <v>48868577498.690002</v>
      </c>
      <c r="Y20" s="123">
        <v>14305571535.780001</v>
      </c>
      <c r="Z20" s="123">
        <v>13292895936.780001</v>
      </c>
      <c r="AA20" s="123">
        <v>13292895936.780001</v>
      </c>
      <c r="AB20" s="54">
        <f t="shared" si="0"/>
        <v>0.95939474055369844</v>
      </c>
      <c r="AC20" s="54">
        <f t="shared" si="1"/>
        <v>0.29273558323164783</v>
      </c>
      <c r="AD20" s="54">
        <f t="shared" si="1"/>
        <v>0.92921110516506289</v>
      </c>
      <c r="AE20" s="55">
        <f t="shared" si="1"/>
        <v>1</v>
      </c>
    </row>
    <row r="21" spans="1:31" ht="22.5" x14ac:dyDescent="0.25">
      <c r="A21" s="133" t="s">
        <v>37</v>
      </c>
      <c r="B21" s="121" t="s">
        <v>38</v>
      </c>
      <c r="C21" s="122" t="s">
        <v>80</v>
      </c>
      <c r="D21" s="120" t="s">
        <v>40</v>
      </c>
      <c r="E21" s="120" t="s">
        <v>81</v>
      </c>
      <c r="F21" s="120" t="s">
        <v>41</v>
      </c>
      <c r="G21" s="120"/>
      <c r="H21" s="120"/>
      <c r="I21" s="120"/>
      <c r="J21" s="120"/>
      <c r="K21" s="120"/>
      <c r="L21" s="120"/>
      <c r="M21" s="120" t="s">
        <v>42</v>
      </c>
      <c r="N21" s="120" t="s">
        <v>103</v>
      </c>
      <c r="O21" s="120" t="s">
        <v>43</v>
      </c>
      <c r="P21" s="121" t="s">
        <v>82</v>
      </c>
      <c r="Q21" s="123">
        <v>638000000</v>
      </c>
      <c r="R21" s="123">
        <v>0</v>
      </c>
      <c r="S21" s="123">
        <v>0</v>
      </c>
      <c r="T21" s="123">
        <v>638000000</v>
      </c>
      <c r="U21" s="123">
        <v>0</v>
      </c>
      <c r="V21" s="123">
        <v>527742850</v>
      </c>
      <c r="W21" s="123">
        <v>110257150</v>
      </c>
      <c r="X21" s="123">
        <v>527742850</v>
      </c>
      <c r="Y21" s="123">
        <v>527742850</v>
      </c>
      <c r="Z21" s="123">
        <v>527742850</v>
      </c>
      <c r="AA21" s="123">
        <v>527742850</v>
      </c>
      <c r="AB21" s="54">
        <f t="shared" si="0"/>
        <v>1</v>
      </c>
      <c r="AC21" s="54">
        <f t="shared" si="1"/>
        <v>1</v>
      </c>
      <c r="AD21" s="54">
        <f t="shared" si="1"/>
        <v>1</v>
      </c>
      <c r="AE21" s="55">
        <f t="shared" si="1"/>
        <v>1</v>
      </c>
    </row>
    <row r="22" spans="1:31" ht="22.5" x14ac:dyDescent="0.25">
      <c r="A22" s="133" t="s">
        <v>37</v>
      </c>
      <c r="B22" s="121" t="s">
        <v>38</v>
      </c>
      <c r="C22" s="122" t="s">
        <v>83</v>
      </c>
      <c r="D22" s="120" t="s">
        <v>40</v>
      </c>
      <c r="E22" s="120" t="s">
        <v>84</v>
      </c>
      <c r="F22" s="120" t="s">
        <v>41</v>
      </c>
      <c r="G22" s="120"/>
      <c r="H22" s="120"/>
      <c r="I22" s="120"/>
      <c r="J22" s="120"/>
      <c r="K22" s="120"/>
      <c r="L22" s="120"/>
      <c r="M22" s="120" t="s">
        <v>42</v>
      </c>
      <c r="N22" s="120" t="s">
        <v>103</v>
      </c>
      <c r="O22" s="120" t="s">
        <v>43</v>
      </c>
      <c r="P22" s="121" t="s">
        <v>85</v>
      </c>
      <c r="Q22" s="123">
        <v>204000000</v>
      </c>
      <c r="R22" s="123">
        <v>93485000</v>
      </c>
      <c r="S22" s="123">
        <v>0</v>
      </c>
      <c r="T22" s="123">
        <v>297485000</v>
      </c>
      <c r="U22" s="123">
        <v>0</v>
      </c>
      <c r="V22" s="123">
        <v>209294597</v>
      </c>
      <c r="W22" s="123">
        <v>88190403</v>
      </c>
      <c r="X22" s="123">
        <v>209040297</v>
      </c>
      <c r="Y22" s="123">
        <v>206888297</v>
      </c>
      <c r="Z22" s="123">
        <v>206888297</v>
      </c>
      <c r="AA22" s="123">
        <v>206888297</v>
      </c>
      <c r="AB22" s="54">
        <f t="shared" si="0"/>
        <v>0.99878496624544966</v>
      </c>
      <c r="AC22" s="54">
        <f t="shared" si="1"/>
        <v>0.98970533418252848</v>
      </c>
      <c r="AD22" s="54">
        <f t="shared" si="1"/>
        <v>1</v>
      </c>
      <c r="AE22" s="55">
        <f t="shared" si="1"/>
        <v>1</v>
      </c>
    </row>
    <row r="23" spans="1:31" ht="22.5" x14ac:dyDescent="0.25">
      <c r="A23" s="133" t="s">
        <v>37</v>
      </c>
      <c r="B23" s="121" t="s">
        <v>38</v>
      </c>
      <c r="C23" s="122" t="s">
        <v>86</v>
      </c>
      <c r="D23" s="120" t="s">
        <v>40</v>
      </c>
      <c r="E23" s="120" t="s">
        <v>84</v>
      </c>
      <c r="F23" s="120" t="s">
        <v>52</v>
      </c>
      <c r="G23" s="120" t="s">
        <v>41</v>
      </c>
      <c r="H23" s="120"/>
      <c r="I23" s="120"/>
      <c r="J23" s="120"/>
      <c r="K23" s="120"/>
      <c r="L23" s="120"/>
      <c r="M23" s="120" t="s">
        <v>42</v>
      </c>
      <c r="N23" s="120" t="s">
        <v>103</v>
      </c>
      <c r="O23" s="120" t="s">
        <v>43</v>
      </c>
      <c r="P23" s="121" t="s">
        <v>87</v>
      </c>
      <c r="Q23" s="123">
        <v>1200000000</v>
      </c>
      <c r="R23" s="123">
        <v>0</v>
      </c>
      <c r="S23" s="123">
        <v>0</v>
      </c>
      <c r="T23" s="123">
        <v>1200000000</v>
      </c>
      <c r="U23" s="123">
        <v>0</v>
      </c>
      <c r="V23" s="123">
        <v>1006509709</v>
      </c>
      <c r="W23" s="123">
        <v>193490291</v>
      </c>
      <c r="X23" s="123">
        <v>1006509709</v>
      </c>
      <c r="Y23" s="123">
        <v>1006509709</v>
      </c>
      <c r="Z23" s="123">
        <v>1006509709</v>
      </c>
      <c r="AA23" s="123">
        <v>1006509709</v>
      </c>
      <c r="AB23" s="54">
        <f t="shared" si="0"/>
        <v>1</v>
      </c>
      <c r="AC23" s="54">
        <f t="shared" si="1"/>
        <v>1</v>
      </c>
      <c r="AD23" s="54">
        <f t="shared" si="1"/>
        <v>1</v>
      </c>
      <c r="AE23" s="55">
        <f t="shared" si="1"/>
        <v>1</v>
      </c>
    </row>
    <row r="24" spans="1:31" ht="22.5" x14ac:dyDescent="0.25">
      <c r="A24" s="133" t="s">
        <v>37</v>
      </c>
      <c r="B24" s="121" t="s">
        <v>38</v>
      </c>
      <c r="C24" s="122" t="s">
        <v>88</v>
      </c>
      <c r="D24" s="120" t="s">
        <v>40</v>
      </c>
      <c r="E24" s="120" t="s">
        <v>84</v>
      </c>
      <c r="F24" s="120" t="s">
        <v>52</v>
      </c>
      <c r="G24" s="120" t="s">
        <v>49</v>
      </c>
      <c r="H24" s="120"/>
      <c r="I24" s="120"/>
      <c r="J24" s="120"/>
      <c r="K24" s="120"/>
      <c r="L24" s="120"/>
      <c r="M24" s="120" t="s">
        <v>42</v>
      </c>
      <c r="N24" s="120" t="s">
        <v>103</v>
      </c>
      <c r="O24" s="120" t="s">
        <v>43</v>
      </c>
      <c r="P24" s="121" t="s">
        <v>89</v>
      </c>
      <c r="Q24" s="123">
        <v>6000000</v>
      </c>
      <c r="R24" s="123">
        <v>0</v>
      </c>
      <c r="S24" s="123">
        <v>6000000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54">
        <f t="shared" si="0"/>
        <v>0</v>
      </c>
      <c r="AC24" s="54">
        <f t="shared" si="1"/>
        <v>0</v>
      </c>
      <c r="AD24" s="54">
        <f t="shared" si="1"/>
        <v>0</v>
      </c>
      <c r="AE24" s="55">
        <f t="shared" si="1"/>
        <v>0</v>
      </c>
    </row>
    <row r="25" spans="1:31" ht="22.5" x14ac:dyDescent="0.25">
      <c r="A25" s="133" t="s">
        <v>37</v>
      </c>
      <c r="B25" s="121" t="s">
        <v>38</v>
      </c>
      <c r="C25" s="122" t="s">
        <v>106</v>
      </c>
      <c r="D25" s="120" t="s">
        <v>40</v>
      </c>
      <c r="E25" s="120" t="s">
        <v>84</v>
      </c>
      <c r="F25" s="120" t="s">
        <v>52</v>
      </c>
      <c r="G25" s="120" t="s">
        <v>52</v>
      </c>
      <c r="H25" s="120"/>
      <c r="I25" s="120"/>
      <c r="J25" s="120"/>
      <c r="K25" s="120"/>
      <c r="L25" s="120"/>
      <c r="M25" s="120" t="s">
        <v>42</v>
      </c>
      <c r="N25" s="120" t="s">
        <v>103</v>
      </c>
      <c r="O25" s="120" t="s">
        <v>43</v>
      </c>
      <c r="P25" s="121" t="s">
        <v>107</v>
      </c>
      <c r="Q25" s="123">
        <v>0</v>
      </c>
      <c r="R25" s="123">
        <v>78586989</v>
      </c>
      <c r="S25" s="123">
        <v>0</v>
      </c>
      <c r="T25" s="123">
        <v>78586989</v>
      </c>
      <c r="U25" s="123">
        <v>0</v>
      </c>
      <c r="V25" s="123">
        <v>26322872</v>
      </c>
      <c r="W25" s="123">
        <v>52264117</v>
      </c>
      <c r="X25" s="123">
        <v>26322872</v>
      </c>
      <c r="Y25" s="123">
        <v>26322872</v>
      </c>
      <c r="Z25" s="123">
        <v>26322872</v>
      </c>
      <c r="AA25" s="123">
        <v>26322872</v>
      </c>
      <c r="AB25" s="54">
        <f t="shared" si="0"/>
        <v>1</v>
      </c>
      <c r="AC25" s="54">
        <f t="shared" si="1"/>
        <v>1</v>
      </c>
      <c r="AD25" s="54">
        <f t="shared" si="1"/>
        <v>1</v>
      </c>
      <c r="AE25" s="55">
        <f t="shared" si="1"/>
        <v>1</v>
      </c>
    </row>
    <row r="26" spans="1:31" ht="22.5" x14ac:dyDescent="0.25">
      <c r="A26" s="133" t="s">
        <v>37</v>
      </c>
      <c r="B26" s="121" t="s">
        <v>38</v>
      </c>
      <c r="C26" s="122" t="s">
        <v>90</v>
      </c>
      <c r="D26" s="120" t="s">
        <v>40</v>
      </c>
      <c r="E26" s="120" t="s">
        <v>84</v>
      </c>
      <c r="F26" s="120" t="s">
        <v>76</v>
      </c>
      <c r="G26" s="120"/>
      <c r="H26" s="120"/>
      <c r="I26" s="120"/>
      <c r="J26" s="120"/>
      <c r="K26" s="120"/>
      <c r="L26" s="120"/>
      <c r="M26" s="120" t="s">
        <v>42</v>
      </c>
      <c r="N26" s="120" t="s">
        <v>103</v>
      </c>
      <c r="O26" s="120" t="s">
        <v>43</v>
      </c>
      <c r="P26" s="121" t="s">
        <v>91</v>
      </c>
      <c r="Q26" s="123">
        <v>20000000</v>
      </c>
      <c r="R26" s="123">
        <v>0</v>
      </c>
      <c r="S26" s="123">
        <v>0</v>
      </c>
      <c r="T26" s="123">
        <v>20000000</v>
      </c>
      <c r="U26" s="123">
        <v>0</v>
      </c>
      <c r="V26" s="123">
        <v>0</v>
      </c>
      <c r="W26" s="123">
        <v>20000000</v>
      </c>
      <c r="X26" s="123">
        <v>0</v>
      </c>
      <c r="Y26" s="123">
        <v>0</v>
      </c>
      <c r="Z26" s="123">
        <v>0</v>
      </c>
      <c r="AA26" s="123">
        <v>0</v>
      </c>
      <c r="AB26" s="54">
        <f t="shared" si="0"/>
        <v>0</v>
      </c>
      <c r="AC26" s="54">
        <f t="shared" si="1"/>
        <v>0</v>
      </c>
      <c r="AD26" s="54">
        <f t="shared" si="1"/>
        <v>0</v>
      </c>
      <c r="AE26" s="55">
        <f t="shared" si="1"/>
        <v>0</v>
      </c>
    </row>
    <row r="27" spans="1:31" ht="37.5" customHeight="1" x14ac:dyDescent="0.25">
      <c r="A27" s="133" t="s">
        <v>37</v>
      </c>
      <c r="B27" s="121" t="s">
        <v>38</v>
      </c>
      <c r="C27" s="122" t="s">
        <v>92</v>
      </c>
      <c r="D27" s="120" t="s">
        <v>93</v>
      </c>
      <c r="E27" s="120" t="s">
        <v>94</v>
      </c>
      <c r="F27" s="120" t="s">
        <v>95</v>
      </c>
      <c r="G27" s="120" t="s">
        <v>96</v>
      </c>
      <c r="H27" s="120"/>
      <c r="I27" s="120"/>
      <c r="J27" s="120"/>
      <c r="K27" s="120"/>
      <c r="L27" s="120"/>
      <c r="M27" s="120" t="s">
        <v>42</v>
      </c>
      <c r="N27" s="120" t="s">
        <v>103</v>
      </c>
      <c r="O27" s="120" t="s">
        <v>43</v>
      </c>
      <c r="P27" s="121" t="s">
        <v>97</v>
      </c>
      <c r="Q27" s="123">
        <v>3000000000</v>
      </c>
      <c r="R27" s="123">
        <v>0</v>
      </c>
      <c r="S27" s="123">
        <v>0</v>
      </c>
      <c r="T27" s="123">
        <v>3000000000</v>
      </c>
      <c r="U27" s="123">
        <v>0</v>
      </c>
      <c r="V27" s="123">
        <v>0</v>
      </c>
      <c r="W27" s="123">
        <v>3000000000</v>
      </c>
      <c r="X27" s="123">
        <v>0</v>
      </c>
      <c r="Y27" s="123">
        <v>0</v>
      </c>
      <c r="Z27" s="123">
        <v>0</v>
      </c>
      <c r="AA27" s="123">
        <v>0</v>
      </c>
      <c r="AB27" s="54">
        <f t="shared" si="0"/>
        <v>0</v>
      </c>
      <c r="AC27" s="54">
        <f t="shared" si="1"/>
        <v>0</v>
      </c>
      <c r="AD27" s="54">
        <f t="shared" si="1"/>
        <v>0</v>
      </c>
      <c r="AE27" s="55">
        <f t="shared" si="1"/>
        <v>0</v>
      </c>
    </row>
    <row r="28" spans="1:31" ht="34.5" thickBot="1" x14ac:dyDescent="0.3">
      <c r="A28" s="134" t="s">
        <v>37</v>
      </c>
      <c r="B28" s="125" t="s">
        <v>38</v>
      </c>
      <c r="C28" s="126" t="s">
        <v>98</v>
      </c>
      <c r="D28" s="124" t="s">
        <v>93</v>
      </c>
      <c r="E28" s="124" t="s">
        <v>94</v>
      </c>
      <c r="F28" s="124" t="s">
        <v>95</v>
      </c>
      <c r="G28" s="124" t="s">
        <v>99</v>
      </c>
      <c r="H28" s="124"/>
      <c r="I28" s="124"/>
      <c r="J28" s="124"/>
      <c r="K28" s="124"/>
      <c r="L28" s="124"/>
      <c r="M28" s="124" t="s">
        <v>42</v>
      </c>
      <c r="N28" s="124" t="s">
        <v>103</v>
      </c>
      <c r="O28" s="124" t="s">
        <v>43</v>
      </c>
      <c r="P28" s="125" t="s">
        <v>100</v>
      </c>
      <c r="Q28" s="127">
        <v>3000000000</v>
      </c>
      <c r="R28" s="127">
        <v>0</v>
      </c>
      <c r="S28" s="127">
        <v>0</v>
      </c>
      <c r="T28" s="127">
        <v>3000000000</v>
      </c>
      <c r="U28" s="127">
        <v>0</v>
      </c>
      <c r="V28" s="127">
        <v>2999091206.4000001</v>
      </c>
      <c r="W28" s="127">
        <v>908793.6</v>
      </c>
      <c r="X28" s="127">
        <v>2982102790.4000001</v>
      </c>
      <c r="Y28" s="127">
        <v>2671734242</v>
      </c>
      <c r="Z28" s="127">
        <v>2479764367</v>
      </c>
      <c r="AA28" s="127">
        <v>2479764367</v>
      </c>
      <c r="AB28" s="117">
        <f>IFERROR(X28/V28,0)</f>
        <v>0.9943354787064338</v>
      </c>
      <c r="AC28" s="117">
        <f t="shared" ref="AC28:AE29" si="2">IFERROR(Y28/X28,0)</f>
        <v>0.89592292076613189</v>
      </c>
      <c r="AD28" s="117">
        <f t="shared" si="2"/>
        <v>0.92814784046174603</v>
      </c>
      <c r="AE28" s="118">
        <f t="shared" si="2"/>
        <v>1</v>
      </c>
    </row>
    <row r="29" spans="1:31" ht="15.75" thickBot="1" x14ac:dyDescent="0.3">
      <c r="A29" s="166" t="s">
        <v>1</v>
      </c>
      <c r="B29" s="167" t="s">
        <v>1</v>
      </c>
      <c r="C29" s="167" t="s">
        <v>1</v>
      </c>
      <c r="D29" s="167" t="s">
        <v>1</v>
      </c>
      <c r="E29" s="167" t="s">
        <v>1</v>
      </c>
      <c r="F29" s="167" t="s">
        <v>1</v>
      </c>
      <c r="G29" s="167" t="s">
        <v>1</v>
      </c>
      <c r="H29" s="167" t="s">
        <v>1</v>
      </c>
      <c r="I29" s="167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67" t="s">
        <v>1</v>
      </c>
      <c r="P29" s="167" t="s">
        <v>1</v>
      </c>
      <c r="Q29" s="119">
        <v>520309000000</v>
      </c>
      <c r="R29" s="119">
        <v>138739946989</v>
      </c>
      <c r="S29" s="119">
        <v>27739946989</v>
      </c>
      <c r="T29" s="152">
        <v>631309000000</v>
      </c>
      <c r="U29" s="152">
        <v>1361000000</v>
      </c>
      <c r="V29" s="152">
        <v>593770418553.09998</v>
      </c>
      <c r="W29" s="152">
        <v>36177581446.900002</v>
      </c>
      <c r="X29" s="152">
        <v>567006171443.55005</v>
      </c>
      <c r="Y29" s="152">
        <v>458072507081.14001</v>
      </c>
      <c r="Z29" s="152">
        <v>431641275980.59998</v>
      </c>
      <c r="AA29" s="152">
        <v>431641275980.59998</v>
      </c>
      <c r="AB29" s="153">
        <f>IFERROR(X29/V29,0)</f>
        <v>0.95492492338239243</v>
      </c>
      <c r="AC29" s="153">
        <f t="shared" si="2"/>
        <v>0.80787922627883557</v>
      </c>
      <c r="AD29" s="156">
        <f t="shared" si="2"/>
        <v>0.94229902320713133</v>
      </c>
      <c r="AE29" s="155">
        <f t="shared" si="2"/>
        <v>1</v>
      </c>
    </row>
    <row r="30" spans="1:31" x14ac:dyDescent="0.25">
      <c r="A30" s="99" t="s">
        <v>1</v>
      </c>
      <c r="B30" s="100" t="s">
        <v>1</v>
      </c>
      <c r="C30" s="101" t="s">
        <v>1</v>
      </c>
      <c r="D30" s="99" t="s">
        <v>1</v>
      </c>
      <c r="E30" s="99" t="s">
        <v>1</v>
      </c>
      <c r="F30" s="99" t="s">
        <v>1</v>
      </c>
      <c r="G30" s="99" t="s">
        <v>1</v>
      </c>
      <c r="H30" s="99" t="s">
        <v>1</v>
      </c>
      <c r="I30" s="99" t="s">
        <v>1</v>
      </c>
      <c r="J30" s="99" t="s">
        <v>1</v>
      </c>
      <c r="K30" s="99" t="s">
        <v>1</v>
      </c>
      <c r="L30" s="99" t="s">
        <v>1</v>
      </c>
      <c r="M30" s="99" t="s">
        <v>1</v>
      </c>
      <c r="N30" s="99" t="s">
        <v>1</v>
      </c>
      <c r="O30" s="99" t="s">
        <v>1</v>
      </c>
      <c r="P30" s="102" t="s">
        <v>1</v>
      </c>
      <c r="Q30" s="103" t="s">
        <v>1</v>
      </c>
      <c r="R30" s="103" t="s">
        <v>1</v>
      </c>
      <c r="S30" s="103" t="s">
        <v>1</v>
      </c>
      <c r="T30" s="103" t="s">
        <v>1</v>
      </c>
      <c r="U30" s="103" t="s">
        <v>1</v>
      </c>
      <c r="V30" s="103" t="s">
        <v>1</v>
      </c>
      <c r="W30" s="103" t="s">
        <v>1</v>
      </c>
      <c r="X30" s="103" t="s">
        <v>1</v>
      </c>
      <c r="Y30" s="103" t="s">
        <v>1</v>
      </c>
      <c r="Z30" s="103" t="s">
        <v>1</v>
      </c>
      <c r="AA30" s="103" t="s">
        <v>1</v>
      </c>
    </row>
    <row r="32" spans="1:31" s="141" customFormat="1" ht="18" x14ac:dyDescent="0.25">
      <c r="B32" s="142"/>
      <c r="C32" s="143" t="s">
        <v>120</v>
      </c>
      <c r="D32" s="144"/>
      <c r="E32" s="144"/>
      <c r="F32" s="144"/>
      <c r="G32" s="144"/>
      <c r="S32" s="145"/>
      <c r="T32" s="145"/>
      <c r="U32" s="146"/>
    </row>
    <row r="33" spans="2:21" s="141" customFormat="1" x14ac:dyDescent="0.25">
      <c r="B33" s="142"/>
      <c r="C33" s="147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D35" s="144"/>
      <c r="E35" s="144"/>
      <c r="F35" s="144"/>
      <c r="G35" s="144"/>
      <c r="S35" s="145"/>
      <c r="T35" s="145"/>
      <c r="U35" s="146"/>
    </row>
    <row r="36" spans="2:21" s="141" customFormat="1" ht="14.25" x14ac:dyDescent="0.2">
      <c r="B36" s="142"/>
      <c r="C36" s="141" t="s">
        <v>124</v>
      </c>
      <c r="D36" s="144"/>
      <c r="E36" s="144"/>
      <c r="F36" s="141" t="s">
        <v>121</v>
      </c>
      <c r="G36" s="144"/>
      <c r="S36" s="145"/>
      <c r="T36" s="145"/>
      <c r="U36" s="141" t="s">
        <v>121</v>
      </c>
    </row>
    <row r="37" spans="2:21" s="141" customFormat="1" ht="14.25" x14ac:dyDescent="0.2">
      <c r="B37" s="142"/>
      <c r="C37" s="141" t="s">
        <v>122</v>
      </c>
      <c r="D37" s="144"/>
      <c r="E37" s="144"/>
      <c r="F37" s="141" t="s">
        <v>123</v>
      </c>
      <c r="G37" s="144"/>
      <c r="S37" s="145"/>
      <c r="T37" s="145"/>
      <c r="U37" s="141" t="s">
        <v>123</v>
      </c>
    </row>
  </sheetData>
  <sheetProtection algorithmName="SHA-512" hashValue="zdqUZ/XaJYCcmpb7/HJCQLbMJZ2sESX+ZLqo2lOM5/CPk6UI1ogYKiEwCy+4SsEPFDNhYMMQ4DXpfcLhWMRHsA==" saltValue="EcpMXRkFHDb9/WwdgKJWTA==" spinCount="100000" sheet="1" objects="1" scenarios="1"/>
  <mergeCells count="1">
    <mergeCell ref="A29:P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37"/>
  <sheetViews>
    <sheetView workbookViewId="0">
      <selection activeCell="A32" sqref="A32:XFD37"/>
    </sheetView>
  </sheetViews>
  <sheetFormatPr baseColWidth="10" defaultRowHeight="15" x14ac:dyDescent="0.25"/>
  <cols>
    <col min="1" max="1" width="13.42578125" style="97" customWidth="1"/>
    <col min="2" max="2" width="27" style="97" customWidth="1"/>
    <col min="3" max="3" width="21.5703125" style="97" customWidth="1"/>
    <col min="4" max="11" width="5.42578125" style="97" hidden="1" customWidth="1"/>
    <col min="12" max="12" width="7" style="97" hidden="1" customWidth="1"/>
    <col min="13" max="13" width="9.5703125" style="97" customWidth="1"/>
    <col min="14" max="14" width="8" style="97" customWidth="1"/>
    <col min="15" max="15" width="9.5703125" style="97" customWidth="1"/>
    <col min="16" max="16" width="27.5703125" style="97" customWidth="1"/>
    <col min="17" max="19" width="18.85546875" style="97" hidden="1" customWidth="1"/>
    <col min="20" max="27" width="18.85546875" style="97" customWidth="1"/>
    <col min="28" max="29" width="13.7109375" customWidth="1"/>
    <col min="30" max="30" width="13.85546875" customWidth="1"/>
    <col min="31" max="31" width="14" customWidth="1"/>
    <col min="32" max="16384" width="11.42578125" style="97"/>
  </cols>
  <sheetData>
    <row r="1" spans="1:31" x14ac:dyDescent="0.25">
      <c r="A1" s="95" t="s">
        <v>0</v>
      </c>
      <c r="B1" s="95">
        <v>2020</v>
      </c>
      <c r="C1" s="96" t="s">
        <v>1</v>
      </c>
      <c r="D1" s="96" t="s">
        <v>1</v>
      </c>
      <c r="E1" s="96" t="s">
        <v>1</v>
      </c>
      <c r="F1" s="96" t="s">
        <v>1</v>
      </c>
      <c r="G1" s="96" t="s">
        <v>1</v>
      </c>
      <c r="H1" s="96" t="s">
        <v>1</v>
      </c>
      <c r="I1" s="96" t="s">
        <v>1</v>
      </c>
      <c r="J1" s="96" t="s">
        <v>1</v>
      </c>
      <c r="K1" s="96" t="s">
        <v>1</v>
      </c>
      <c r="L1" s="96" t="s">
        <v>1</v>
      </c>
      <c r="M1" s="96" t="s">
        <v>1</v>
      </c>
      <c r="N1" s="96" t="s">
        <v>1</v>
      </c>
      <c r="O1" s="96" t="s">
        <v>1</v>
      </c>
      <c r="P1" s="96" t="s">
        <v>1</v>
      </c>
      <c r="Q1" s="96" t="s">
        <v>1</v>
      </c>
      <c r="R1" s="96" t="s">
        <v>1</v>
      </c>
      <c r="S1" s="96" t="s">
        <v>1</v>
      </c>
      <c r="T1" s="96" t="s">
        <v>1</v>
      </c>
      <c r="U1" s="96" t="s">
        <v>1</v>
      </c>
      <c r="V1" s="96" t="s">
        <v>1</v>
      </c>
      <c r="W1" s="96" t="s">
        <v>1</v>
      </c>
      <c r="X1" s="96" t="s">
        <v>1</v>
      </c>
      <c r="Y1" s="96" t="s">
        <v>1</v>
      </c>
      <c r="Z1" s="96" t="s">
        <v>1</v>
      </c>
      <c r="AA1" s="96" t="s">
        <v>1</v>
      </c>
      <c r="AB1" s="1"/>
      <c r="AC1" s="1"/>
      <c r="AD1" s="1"/>
      <c r="AE1" s="1"/>
    </row>
    <row r="2" spans="1:31" x14ac:dyDescent="0.25">
      <c r="A2" s="95" t="s">
        <v>2</v>
      </c>
      <c r="B2" s="95" t="s">
        <v>3</v>
      </c>
      <c r="C2" s="96" t="s">
        <v>1</v>
      </c>
      <c r="D2" s="96" t="s">
        <v>1</v>
      </c>
      <c r="E2" s="96" t="s">
        <v>1</v>
      </c>
      <c r="F2" s="96" t="s">
        <v>1</v>
      </c>
      <c r="G2" s="96" t="s">
        <v>1</v>
      </c>
      <c r="H2" s="96" t="s">
        <v>1</v>
      </c>
      <c r="I2" s="96" t="s">
        <v>1</v>
      </c>
      <c r="J2" s="96" t="s">
        <v>1</v>
      </c>
      <c r="K2" s="96" t="s">
        <v>1</v>
      </c>
      <c r="L2" s="96" t="s">
        <v>1</v>
      </c>
      <c r="M2" s="96" t="s">
        <v>1</v>
      </c>
      <c r="N2" s="96" t="s">
        <v>1</v>
      </c>
      <c r="O2" s="96" t="s">
        <v>1</v>
      </c>
      <c r="P2" s="96" t="s">
        <v>1</v>
      </c>
      <c r="Q2" s="96" t="s">
        <v>1</v>
      </c>
      <c r="R2" s="96" t="s">
        <v>1</v>
      </c>
      <c r="S2" s="96" t="s">
        <v>1</v>
      </c>
      <c r="T2" s="96" t="s">
        <v>1</v>
      </c>
      <c r="U2" s="96" t="s">
        <v>1</v>
      </c>
      <c r="V2" s="96" t="s">
        <v>1</v>
      </c>
      <c r="W2" s="96" t="s">
        <v>1</v>
      </c>
      <c r="X2" s="96" t="s">
        <v>1</v>
      </c>
      <c r="Y2" s="96" t="s">
        <v>1</v>
      </c>
      <c r="Z2" s="96" t="s">
        <v>1</v>
      </c>
      <c r="AA2" s="96" t="s">
        <v>1</v>
      </c>
      <c r="AB2" s="1"/>
      <c r="AC2" s="1"/>
      <c r="AD2" s="1"/>
      <c r="AE2" s="1"/>
    </row>
    <row r="3" spans="1:31" ht="15.75" thickBot="1" x14ac:dyDescent="0.3">
      <c r="A3" s="95" t="s">
        <v>4</v>
      </c>
      <c r="B3" s="95" t="s">
        <v>117</v>
      </c>
      <c r="C3" s="96" t="s">
        <v>1</v>
      </c>
      <c r="D3" s="96" t="s">
        <v>1</v>
      </c>
      <c r="E3" s="96" t="s">
        <v>1</v>
      </c>
      <c r="F3" s="96" t="s">
        <v>1</v>
      </c>
      <c r="G3" s="96" t="s">
        <v>1</v>
      </c>
      <c r="H3" s="96" t="s">
        <v>1</v>
      </c>
      <c r="I3" s="96" t="s">
        <v>1</v>
      </c>
      <c r="J3" s="96" t="s">
        <v>1</v>
      </c>
      <c r="K3" s="96" t="s">
        <v>1</v>
      </c>
      <c r="L3" s="96" t="s">
        <v>1</v>
      </c>
      <c r="M3" s="96" t="s">
        <v>1</v>
      </c>
      <c r="N3" s="96" t="s">
        <v>1</v>
      </c>
      <c r="O3" s="96" t="s">
        <v>1</v>
      </c>
      <c r="P3" s="96" t="s">
        <v>1</v>
      </c>
      <c r="Q3" s="96" t="s">
        <v>1</v>
      </c>
      <c r="R3" s="96" t="s">
        <v>1</v>
      </c>
      <c r="S3" s="96" t="s">
        <v>1</v>
      </c>
      <c r="T3" s="96" t="s">
        <v>1</v>
      </c>
      <c r="U3" s="96" t="s">
        <v>1</v>
      </c>
      <c r="V3" s="96" t="s">
        <v>1</v>
      </c>
      <c r="W3" s="96" t="s">
        <v>1</v>
      </c>
      <c r="X3" s="96" t="s">
        <v>1</v>
      </c>
      <c r="Y3" s="96" t="s">
        <v>1</v>
      </c>
      <c r="Z3" s="96" t="s">
        <v>1</v>
      </c>
      <c r="AA3" s="96" t="s">
        <v>1</v>
      </c>
      <c r="AB3" s="1"/>
      <c r="AC3" s="1"/>
      <c r="AD3" s="1"/>
      <c r="AE3" s="1"/>
    </row>
    <row r="4" spans="1:31" customFormat="1" ht="33" customHeight="1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109" t="s">
        <v>36</v>
      </c>
    </row>
    <row r="5" spans="1:31" ht="22.5" x14ac:dyDescent="0.25">
      <c r="A5" s="132" t="s">
        <v>37</v>
      </c>
      <c r="B5" s="129" t="s">
        <v>38</v>
      </c>
      <c r="C5" s="130" t="s">
        <v>39</v>
      </c>
      <c r="D5" s="128" t="s">
        <v>40</v>
      </c>
      <c r="E5" s="128" t="s">
        <v>41</v>
      </c>
      <c r="F5" s="128" t="s">
        <v>41</v>
      </c>
      <c r="G5" s="128" t="s">
        <v>41</v>
      </c>
      <c r="H5" s="128"/>
      <c r="I5" s="128"/>
      <c r="J5" s="128"/>
      <c r="K5" s="128"/>
      <c r="L5" s="128"/>
      <c r="M5" s="128" t="s">
        <v>42</v>
      </c>
      <c r="N5" s="128" t="s">
        <v>103</v>
      </c>
      <c r="O5" s="128" t="s">
        <v>43</v>
      </c>
      <c r="P5" s="129" t="s">
        <v>44</v>
      </c>
      <c r="Q5" s="131">
        <v>33190000000</v>
      </c>
      <c r="R5" s="131">
        <v>0</v>
      </c>
      <c r="S5" s="131">
        <v>2373875000</v>
      </c>
      <c r="T5" s="131">
        <v>30816125000</v>
      </c>
      <c r="U5" s="131">
        <v>0</v>
      </c>
      <c r="V5" s="131">
        <v>28563192516</v>
      </c>
      <c r="W5" s="131">
        <v>2252932484</v>
      </c>
      <c r="X5" s="131">
        <v>28549127405</v>
      </c>
      <c r="Y5" s="131">
        <v>28549127405</v>
      </c>
      <c r="Z5" s="131">
        <v>28549127405</v>
      </c>
      <c r="AA5" s="131">
        <v>28549127405</v>
      </c>
      <c r="AB5" s="108">
        <f>IFERROR(X5/V5,0)</f>
        <v>0.99950757916881594</v>
      </c>
      <c r="AC5" s="108">
        <f>IFERROR(Y5/X5,0)</f>
        <v>1</v>
      </c>
      <c r="AD5" s="108">
        <f>IFERROR(Z5/Y5,0)</f>
        <v>1</v>
      </c>
      <c r="AE5" s="111">
        <f>IFERROR(AA5/Z5,0)</f>
        <v>1</v>
      </c>
    </row>
    <row r="6" spans="1:31" ht="22.5" x14ac:dyDescent="0.25">
      <c r="A6" s="132" t="s">
        <v>37</v>
      </c>
      <c r="B6" s="129" t="s">
        <v>38</v>
      </c>
      <c r="C6" s="130" t="s">
        <v>45</v>
      </c>
      <c r="D6" s="128" t="s">
        <v>40</v>
      </c>
      <c r="E6" s="128" t="s">
        <v>41</v>
      </c>
      <c r="F6" s="128" t="s">
        <v>41</v>
      </c>
      <c r="G6" s="128" t="s">
        <v>46</v>
      </c>
      <c r="H6" s="128"/>
      <c r="I6" s="128"/>
      <c r="J6" s="128"/>
      <c r="K6" s="128"/>
      <c r="L6" s="128"/>
      <c r="M6" s="128" t="s">
        <v>42</v>
      </c>
      <c r="N6" s="128" t="s">
        <v>103</v>
      </c>
      <c r="O6" s="128" t="s">
        <v>43</v>
      </c>
      <c r="P6" s="129" t="s">
        <v>47</v>
      </c>
      <c r="Q6" s="131">
        <v>11665000000</v>
      </c>
      <c r="R6" s="131">
        <v>764000000</v>
      </c>
      <c r="S6" s="131">
        <v>0</v>
      </c>
      <c r="T6" s="131">
        <v>12429000000</v>
      </c>
      <c r="U6" s="131">
        <v>0</v>
      </c>
      <c r="V6" s="131">
        <v>10516801442</v>
      </c>
      <c r="W6" s="131">
        <v>1912198558</v>
      </c>
      <c r="X6" s="131">
        <v>10515503387</v>
      </c>
      <c r="Y6" s="131">
        <v>10515499587</v>
      </c>
      <c r="Z6" s="131">
        <v>10515499587</v>
      </c>
      <c r="AA6" s="131">
        <v>10515499587</v>
      </c>
      <c r="AB6" s="54">
        <f t="shared" ref="AB6:AB28" si="0">IFERROR(X6/V6,0)</f>
        <v>0.99987657321409373</v>
      </c>
      <c r="AC6" s="54">
        <f t="shared" ref="AC6:AE27" si="1">IFERROR(Y6/X6,0)</f>
        <v>0.99999963862880736</v>
      </c>
      <c r="AD6" s="54">
        <f t="shared" si="1"/>
        <v>1</v>
      </c>
      <c r="AE6" s="55">
        <f t="shared" si="1"/>
        <v>1</v>
      </c>
    </row>
    <row r="7" spans="1:31" ht="33.75" x14ac:dyDescent="0.25">
      <c r="A7" s="132" t="s">
        <v>37</v>
      </c>
      <c r="B7" s="129" t="s">
        <v>38</v>
      </c>
      <c r="C7" s="130" t="s">
        <v>48</v>
      </c>
      <c r="D7" s="128" t="s">
        <v>40</v>
      </c>
      <c r="E7" s="128" t="s">
        <v>41</v>
      </c>
      <c r="F7" s="128" t="s">
        <v>41</v>
      </c>
      <c r="G7" s="128" t="s">
        <v>49</v>
      </c>
      <c r="H7" s="128"/>
      <c r="I7" s="128"/>
      <c r="J7" s="128"/>
      <c r="K7" s="128"/>
      <c r="L7" s="128"/>
      <c r="M7" s="128" t="s">
        <v>42</v>
      </c>
      <c r="N7" s="128" t="s">
        <v>103</v>
      </c>
      <c r="O7" s="128" t="s">
        <v>43</v>
      </c>
      <c r="P7" s="129" t="s">
        <v>50</v>
      </c>
      <c r="Q7" s="131">
        <v>600000000</v>
      </c>
      <c r="R7" s="131">
        <v>2303875000</v>
      </c>
      <c r="S7" s="131">
        <v>0</v>
      </c>
      <c r="T7" s="131">
        <v>2903875000</v>
      </c>
      <c r="U7" s="131">
        <v>0</v>
      </c>
      <c r="V7" s="131">
        <v>2519529254</v>
      </c>
      <c r="W7" s="131">
        <v>384345746</v>
      </c>
      <c r="X7" s="131">
        <v>2519529254</v>
      </c>
      <c r="Y7" s="131">
        <v>2519529254</v>
      </c>
      <c r="Z7" s="131">
        <v>2519529254</v>
      </c>
      <c r="AA7" s="131">
        <v>2519529254</v>
      </c>
      <c r="AB7" s="54">
        <f t="shared" si="0"/>
        <v>1</v>
      </c>
      <c r="AC7" s="54">
        <f t="shared" si="1"/>
        <v>1</v>
      </c>
      <c r="AD7" s="54">
        <f t="shared" si="1"/>
        <v>1</v>
      </c>
      <c r="AE7" s="55">
        <f t="shared" si="1"/>
        <v>1</v>
      </c>
    </row>
    <row r="8" spans="1:31" ht="33.75" x14ac:dyDescent="0.25">
      <c r="A8" s="132" t="s">
        <v>37</v>
      </c>
      <c r="B8" s="129" t="s">
        <v>38</v>
      </c>
      <c r="C8" s="130" t="s">
        <v>51</v>
      </c>
      <c r="D8" s="128" t="s">
        <v>40</v>
      </c>
      <c r="E8" s="128" t="s">
        <v>41</v>
      </c>
      <c r="F8" s="128" t="s">
        <v>41</v>
      </c>
      <c r="G8" s="128" t="s">
        <v>52</v>
      </c>
      <c r="H8" s="128"/>
      <c r="I8" s="128"/>
      <c r="J8" s="128"/>
      <c r="K8" s="128"/>
      <c r="L8" s="128"/>
      <c r="M8" s="128" t="s">
        <v>42</v>
      </c>
      <c r="N8" s="128" t="s">
        <v>103</v>
      </c>
      <c r="O8" s="128" t="s">
        <v>43</v>
      </c>
      <c r="P8" s="129" t="s">
        <v>53</v>
      </c>
      <c r="Q8" s="131">
        <v>2055000000</v>
      </c>
      <c r="R8" s="131">
        <v>0</v>
      </c>
      <c r="S8" s="131">
        <v>694000000</v>
      </c>
      <c r="T8" s="131">
        <v>1361000000</v>
      </c>
      <c r="U8" s="131">
        <v>1361000000</v>
      </c>
      <c r="V8" s="131">
        <v>0</v>
      </c>
      <c r="W8" s="131">
        <v>0</v>
      </c>
      <c r="X8" s="131">
        <v>0</v>
      </c>
      <c r="Y8" s="131">
        <v>0</v>
      </c>
      <c r="Z8" s="131">
        <v>0</v>
      </c>
      <c r="AA8" s="131">
        <v>0</v>
      </c>
      <c r="AB8" s="54">
        <f t="shared" si="0"/>
        <v>0</v>
      </c>
      <c r="AC8" s="54">
        <f t="shared" si="1"/>
        <v>0</v>
      </c>
      <c r="AD8" s="54">
        <f t="shared" si="1"/>
        <v>0</v>
      </c>
      <c r="AE8" s="55">
        <f t="shared" si="1"/>
        <v>0</v>
      </c>
    </row>
    <row r="9" spans="1:31" ht="22.5" x14ac:dyDescent="0.25">
      <c r="A9" s="132" t="s">
        <v>37</v>
      </c>
      <c r="B9" s="129" t="s">
        <v>38</v>
      </c>
      <c r="C9" s="130" t="s">
        <v>54</v>
      </c>
      <c r="D9" s="128" t="s">
        <v>40</v>
      </c>
      <c r="E9" s="128" t="s">
        <v>46</v>
      </c>
      <c r="F9" s="128" t="s">
        <v>41</v>
      </c>
      <c r="G9" s="128"/>
      <c r="H9" s="128"/>
      <c r="I9" s="128"/>
      <c r="J9" s="128"/>
      <c r="K9" s="128"/>
      <c r="L9" s="128"/>
      <c r="M9" s="128" t="s">
        <v>42</v>
      </c>
      <c r="N9" s="128" t="s">
        <v>103</v>
      </c>
      <c r="O9" s="128" t="s">
        <v>43</v>
      </c>
      <c r="P9" s="129" t="s">
        <v>55</v>
      </c>
      <c r="Q9" s="131">
        <v>274000000</v>
      </c>
      <c r="R9" s="131">
        <v>0</v>
      </c>
      <c r="S9" s="131">
        <v>230000000</v>
      </c>
      <c r="T9" s="131">
        <v>44000000</v>
      </c>
      <c r="U9" s="131">
        <v>7367438</v>
      </c>
      <c r="V9" s="131">
        <v>36632562</v>
      </c>
      <c r="W9" s="131">
        <v>0</v>
      </c>
      <c r="X9" s="131">
        <v>36162562</v>
      </c>
      <c r="Y9" s="131">
        <v>32316712</v>
      </c>
      <c r="Z9" s="131">
        <v>29903659</v>
      </c>
      <c r="AA9" s="131">
        <v>29903659</v>
      </c>
      <c r="AB9" s="54">
        <f t="shared" si="0"/>
        <v>0.98716988454151799</v>
      </c>
      <c r="AC9" s="54">
        <f t="shared" si="1"/>
        <v>0.89365106377142189</v>
      </c>
      <c r="AD9" s="54">
        <f t="shared" si="1"/>
        <v>0.92533111041742122</v>
      </c>
      <c r="AE9" s="55">
        <f t="shared" si="1"/>
        <v>1</v>
      </c>
    </row>
    <row r="10" spans="1:31" ht="22.5" x14ac:dyDescent="0.25">
      <c r="A10" s="132" t="s">
        <v>37</v>
      </c>
      <c r="B10" s="129" t="s">
        <v>38</v>
      </c>
      <c r="C10" s="130" t="s">
        <v>56</v>
      </c>
      <c r="D10" s="128" t="s">
        <v>40</v>
      </c>
      <c r="E10" s="128" t="s">
        <v>46</v>
      </c>
      <c r="F10" s="128" t="s">
        <v>46</v>
      </c>
      <c r="G10" s="128"/>
      <c r="H10" s="128"/>
      <c r="I10" s="128"/>
      <c r="J10" s="128"/>
      <c r="K10" s="128"/>
      <c r="L10" s="128"/>
      <c r="M10" s="128" t="s">
        <v>42</v>
      </c>
      <c r="N10" s="128" t="s">
        <v>103</v>
      </c>
      <c r="O10" s="128" t="s">
        <v>43</v>
      </c>
      <c r="P10" s="129" t="s">
        <v>57</v>
      </c>
      <c r="Q10" s="131">
        <v>13268000000</v>
      </c>
      <c r="R10" s="131">
        <v>0</v>
      </c>
      <c r="S10" s="131">
        <v>3436071989</v>
      </c>
      <c r="T10" s="131">
        <v>9831928011</v>
      </c>
      <c r="U10" s="131">
        <v>0</v>
      </c>
      <c r="V10" s="131">
        <v>9713228926.9500008</v>
      </c>
      <c r="W10" s="131">
        <v>118699084.05</v>
      </c>
      <c r="X10" s="131">
        <v>7937317392.8800001</v>
      </c>
      <c r="Y10" s="131">
        <v>6452879276.8299999</v>
      </c>
      <c r="Z10" s="131">
        <v>6067572479.9700003</v>
      </c>
      <c r="AA10" s="131">
        <v>6067572479.9700003</v>
      </c>
      <c r="AB10" s="54">
        <f t="shared" si="0"/>
        <v>0.81716568739128392</v>
      </c>
      <c r="AC10" s="54">
        <f t="shared" si="1"/>
        <v>0.81297987184163967</v>
      </c>
      <c r="AD10" s="54">
        <f t="shared" si="1"/>
        <v>0.94028916700123311</v>
      </c>
      <c r="AE10" s="55">
        <f t="shared" si="1"/>
        <v>1</v>
      </c>
    </row>
    <row r="11" spans="1:31" ht="22.5" x14ac:dyDescent="0.25">
      <c r="A11" s="132" t="s">
        <v>37</v>
      </c>
      <c r="B11" s="129" t="s">
        <v>38</v>
      </c>
      <c r="C11" s="130" t="s">
        <v>58</v>
      </c>
      <c r="D11" s="128" t="s">
        <v>40</v>
      </c>
      <c r="E11" s="128" t="s">
        <v>49</v>
      </c>
      <c r="F11" s="128" t="s">
        <v>52</v>
      </c>
      <c r="G11" s="128" t="s">
        <v>46</v>
      </c>
      <c r="H11" s="128" t="s">
        <v>59</v>
      </c>
      <c r="I11" s="128"/>
      <c r="J11" s="128"/>
      <c r="K11" s="128"/>
      <c r="L11" s="128"/>
      <c r="M11" s="128" t="s">
        <v>42</v>
      </c>
      <c r="N11" s="128" t="s">
        <v>103</v>
      </c>
      <c r="O11" s="128" t="s">
        <v>43</v>
      </c>
      <c r="P11" s="129" t="s">
        <v>60</v>
      </c>
      <c r="Q11" s="131">
        <v>1803000000</v>
      </c>
      <c r="R11" s="131">
        <v>0</v>
      </c>
      <c r="S11" s="131">
        <v>0</v>
      </c>
      <c r="T11" s="131">
        <v>1803000000</v>
      </c>
      <c r="U11" s="131">
        <v>0</v>
      </c>
      <c r="V11" s="131">
        <v>1497368145</v>
      </c>
      <c r="W11" s="131">
        <v>305631855</v>
      </c>
      <c r="X11" s="131">
        <v>1497368145</v>
      </c>
      <c r="Y11" s="131">
        <v>1497368145</v>
      </c>
      <c r="Z11" s="131">
        <v>1497368145</v>
      </c>
      <c r="AA11" s="131">
        <v>1497368145</v>
      </c>
      <c r="AB11" s="54">
        <f t="shared" si="0"/>
        <v>1</v>
      </c>
      <c r="AC11" s="54">
        <f t="shared" si="1"/>
        <v>1</v>
      </c>
      <c r="AD11" s="54">
        <f t="shared" si="1"/>
        <v>1</v>
      </c>
      <c r="AE11" s="55">
        <f t="shared" si="1"/>
        <v>1</v>
      </c>
    </row>
    <row r="12" spans="1:31" ht="22.5" x14ac:dyDescent="0.25">
      <c r="A12" s="132" t="s">
        <v>37</v>
      </c>
      <c r="B12" s="129" t="s">
        <v>38</v>
      </c>
      <c r="C12" s="130" t="s">
        <v>61</v>
      </c>
      <c r="D12" s="128" t="s">
        <v>40</v>
      </c>
      <c r="E12" s="128" t="s">
        <v>49</v>
      </c>
      <c r="F12" s="128" t="s">
        <v>52</v>
      </c>
      <c r="G12" s="128" t="s">
        <v>46</v>
      </c>
      <c r="H12" s="128" t="s">
        <v>62</v>
      </c>
      <c r="I12" s="128"/>
      <c r="J12" s="128"/>
      <c r="K12" s="128"/>
      <c r="L12" s="128"/>
      <c r="M12" s="128" t="s">
        <v>42</v>
      </c>
      <c r="N12" s="128" t="s">
        <v>103</v>
      </c>
      <c r="O12" s="128" t="s">
        <v>43</v>
      </c>
      <c r="P12" s="129" t="s">
        <v>63</v>
      </c>
      <c r="Q12" s="131">
        <v>47000000</v>
      </c>
      <c r="R12" s="131">
        <v>0</v>
      </c>
      <c r="S12" s="131">
        <v>0</v>
      </c>
      <c r="T12" s="131">
        <v>47000000</v>
      </c>
      <c r="U12" s="131">
        <v>0</v>
      </c>
      <c r="V12" s="131">
        <v>46967209</v>
      </c>
      <c r="W12" s="131">
        <v>32791</v>
      </c>
      <c r="X12" s="131">
        <v>36219771.700000003</v>
      </c>
      <c r="Y12" s="131">
        <v>36219771.700000003</v>
      </c>
      <c r="Z12" s="131">
        <v>34826606.700000003</v>
      </c>
      <c r="AA12" s="131">
        <v>34826606.700000003</v>
      </c>
      <c r="AB12" s="54">
        <f t="shared" si="0"/>
        <v>0.77117147199442915</v>
      </c>
      <c r="AC12" s="54">
        <f t="shared" si="1"/>
        <v>1</v>
      </c>
      <c r="AD12" s="54">
        <f t="shared" si="1"/>
        <v>0.96153578737217715</v>
      </c>
      <c r="AE12" s="55">
        <f t="shared" si="1"/>
        <v>1</v>
      </c>
    </row>
    <row r="13" spans="1:31" ht="22.5" x14ac:dyDescent="0.25">
      <c r="A13" s="132" t="s">
        <v>37</v>
      </c>
      <c r="B13" s="129" t="s">
        <v>38</v>
      </c>
      <c r="C13" s="130" t="s">
        <v>64</v>
      </c>
      <c r="D13" s="128" t="s">
        <v>40</v>
      </c>
      <c r="E13" s="128" t="s">
        <v>49</v>
      </c>
      <c r="F13" s="128" t="s">
        <v>52</v>
      </c>
      <c r="G13" s="128" t="s">
        <v>46</v>
      </c>
      <c r="H13" s="128" t="s">
        <v>65</v>
      </c>
      <c r="I13" s="128"/>
      <c r="J13" s="128"/>
      <c r="K13" s="128"/>
      <c r="L13" s="128"/>
      <c r="M13" s="128" t="s">
        <v>42</v>
      </c>
      <c r="N13" s="128" t="s">
        <v>103</v>
      </c>
      <c r="O13" s="128" t="s">
        <v>43</v>
      </c>
      <c r="P13" s="129" t="s">
        <v>66</v>
      </c>
      <c r="Q13" s="131">
        <v>3542000000</v>
      </c>
      <c r="R13" s="131">
        <v>0</v>
      </c>
      <c r="S13" s="131">
        <v>0</v>
      </c>
      <c r="T13" s="131">
        <v>3542000000</v>
      </c>
      <c r="U13" s="131">
        <v>0</v>
      </c>
      <c r="V13" s="131">
        <v>468261023</v>
      </c>
      <c r="W13" s="131">
        <v>3073738977</v>
      </c>
      <c r="X13" s="131">
        <v>468261023</v>
      </c>
      <c r="Y13" s="131">
        <v>468261023</v>
      </c>
      <c r="Z13" s="131">
        <v>468261023</v>
      </c>
      <c r="AA13" s="131">
        <v>468261023</v>
      </c>
      <c r="AB13" s="54">
        <f t="shared" si="0"/>
        <v>1</v>
      </c>
      <c r="AC13" s="54">
        <f t="shared" si="1"/>
        <v>1</v>
      </c>
      <c r="AD13" s="54">
        <f t="shared" si="1"/>
        <v>1</v>
      </c>
      <c r="AE13" s="55">
        <f t="shared" si="1"/>
        <v>1</v>
      </c>
    </row>
    <row r="14" spans="1:31" ht="33.75" x14ac:dyDescent="0.25">
      <c r="A14" s="132" t="s">
        <v>37</v>
      </c>
      <c r="B14" s="129" t="s">
        <v>38</v>
      </c>
      <c r="C14" s="130" t="s">
        <v>67</v>
      </c>
      <c r="D14" s="128" t="s">
        <v>40</v>
      </c>
      <c r="E14" s="128" t="s">
        <v>49</v>
      </c>
      <c r="F14" s="128" t="s">
        <v>52</v>
      </c>
      <c r="G14" s="128" t="s">
        <v>46</v>
      </c>
      <c r="H14" s="128" t="s">
        <v>68</v>
      </c>
      <c r="I14" s="128"/>
      <c r="J14" s="128"/>
      <c r="K14" s="128"/>
      <c r="L14" s="128"/>
      <c r="M14" s="128" t="s">
        <v>42</v>
      </c>
      <c r="N14" s="128" t="s">
        <v>103</v>
      </c>
      <c r="O14" s="128" t="s">
        <v>43</v>
      </c>
      <c r="P14" s="129" t="s">
        <v>69</v>
      </c>
      <c r="Q14" s="131">
        <v>270000000</v>
      </c>
      <c r="R14" s="131">
        <v>0</v>
      </c>
      <c r="S14" s="131">
        <v>0</v>
      </c>
      <c r="T14" s="131">
        <v>270000000</v>
      </c>
      <c r="U14" s="131">
        <v>0</v>
      </c>
      <c r="V14" s="131">
        <v>236179116</v>
      </c>
      <c r="W14" s="131">
        <v>33820884</v>
      </c>
      <c r="X14" s="131">
        <v>236179116</v>
      </c>
      <c r="Y14" s="131">
        <v>236179116</v>
      </c>
      <c r="Z14" s="131">
        <v>236179116</v>
      </c>
      <c r="AA14" s="131">
        <v>236179116</v>
      </c>
      <c r="AB14" s="54">
        <f t="shared" si="0"/>
        <v>1</v>
      </c>
      <c r="AC14" s="54">
        <f t="shared" si="1"/>
        <v>1</v>
      </c>
      <c r="AD14" s="54">
        <f t="shared" si="1"/>
        <v>1</v>
      </c>
      <c r="AE14" s="55">
        <f t="shared" si="1"/>
        <v>1</v>
      </c>
    </row>
    <row r="15" spans="1:31" ht="22.5" x14ac:dyDescent="0.25">
      <c r="A15" s="132" t="s">
        <v>37</v>
      </c>
      <c r="B15" s="129" t="s">
        <v>38</v>
      </c>
      <c r="C15" s="130" t="s">
        <v>70</v>
      </c>
      <c r="D15" s="128" t="s">
        <v>40</v>
      </c>
      <c r="E15" s="128" t="s">
        <v>49</v>
      </c>
      <c r="F15" s="128" t="s">
        <v>71</v>
      </c>
      <c r="G15" s="128" t="s">
        <v>41</v>
      </c>
      <c r="H15" s="128" t="s">
        <v>59</v>
      </c>
      <c r="I15" s="128"/>
      <c r="J15" s="128"/>
      <c r="K15" s="128"/>
      <c r="L15" s="128"/>
      <c r="M15" s="128" t="s">
        <v>42</v>
      </c>
      <c r="N15" s="128" t="s">
        <v>103</v>
      </c>
      <c r="O15" s="128" t="s">
        <v>43</v>
      </c>
      <c r="P15" s="129" t="s">
        <v>72</v>
      </c>
      <c r="Q15" s="131">
        <v>2000000000</v>
      </c>
      <c r="R15" s="131">
        <v>0</v>
      </c>
      <c r="S15" s="131">
        <v>0</v>
      </c>
      <c r="T15" s="131">
        <v>2000000000</v>
      </c>
      <c r="U15" s="131">
        <v>226079060</v>
      </c>
      <c r="V15" s="131">
        <v>1773920940</v>
      </c>
      <c r="W15" s="131">
        <v>0</v>
      </c>
      <c r="X15" s="131">
        <v>1773920940</v>
      </c>
      <c r="Y15" s="131">
        <v>1773920940</v>
      </c>
      <c r="Z15" s="131">
        <v>1773920940</v>
      </c>
      <c r="AA15" s="131">
        <v>1773920940</v>
      </c>
      <c r="AB15" s="54">
        <f t="shared" si="0"/>
        <v>1</v>
      </c>
      <c r="AC15" s="54">
        <f t="shared" si="1"/>
        <v>1</v>
      </c>
      <c r="AD15" s="54">
        <f t="shared" si="1"/>
        <v>1</v>
      </c>
      <c r="AE15" s="55">
        <f t="shared" si="1"/>
        <v>1</v>
      </c>
    </row>
    <row r="16" spans="1:31" ht="22.5" x14ac:dyDescent="0.25">
      <c r="A16" s="132" t="s">
        <v>37</v>
      </c>
      <c r="B16" s="129" t="s">
        <v>38</v>
      </c>
      <c r="C16" s="130" t="s">
        <v>73</v>
      </c>
      <c r="D16" s="128" t="s">
        <v>40</v>
      </c>
      <c r="E16" s="128" t="s">
        <v>49</v>
      </c>
      <c r="F16" s="128" t="s">
        <v>71</v>
      </c>
      <c r="G16" s="128" t="s">
        <v>41</v>
      </c>
      <c r="H16" s="128" t="s">
        <v>62</v>
      </c>
      <c r="I16" s="128"/>
      <c r="J16" s="128"/>
      <c r="K16" s="128"/>
      <c r="L16" s="128"/>
      <c r="M16" s="128" t="s">
        <v>42</v>
      </c>
      <c r="N16" s="128" t="s">
        <v>103</v>
      </c>
      <c r="O16" s="128" t="s">
        <v>43</v>
      </c>
      <c r="P16" s="129" t="s">
        <v>74</v>
      </c>
      <c r="Q16" s="131">
        <v>500000000</v>
      </c>
      <c r="R16" s="131">
        <v>0</v>
      </c>
      <c r="S16" s="131">
        <v>0</v>
      </c>
      <c r="T16" s="131">
        <v>500000000</v>
      </c>
      <c r="U16" s="131">
        <v>500000000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54">
        <f t="shared" si="0"/>
        <v>0</v>
      </c>
      <c r="AC16" s="54">
        <f t="shared" si="1"/>
        <v>0</v>
      </c>
      <c r="AD16" s="54">
        <f t="shared" si="1"/>
        <v>0</v>
      </c>
      <c r="AE16" s="55">
        <f t="shared" si="1"/>
        <v>0</v>
      </c>
    </row>
    <row r="17" spans="1:31" ht="22.5" x14ac:dyDescent="0.25">
      <c r="A17" s="132" t="s">
        <v>37</v>
      </c>
      <c r="B17" s="129" t="s">
        <v>38</v>
      </c>
      <c r="C17" s="130" t="s">
        <v>75</v>
      </c>
      <c r="D17" s="128" t="s">
        <v>40</v>
      </c>
      <c r="E17" s="128" t="s">
        <v>76</v>
      </c>
      <c r="F17" s="128" t="s">
        <v>41</v>
      </c>
      <c r="G17" s="128" t="s">
        <v>41</v>
      </c>
      <c r="H17" s="128"/>
      <c r="I17" s="128"/>
      <c r="J17" s="128"/>
      <c r="K17" s="128"/>
      <c r="L17" s="128"/>
      <c r="M17" s="128" t="s">
        <v>42</v>
      </c>
      <c r="N17" s="128" t="s">
        <v>103</v>
      </c>
      <c r="O17" s="128" t="s">
        <v>43</v>
      </c>
      <c r="P17" s="129" t="s">
        <v>77</v>
      </c>
      <c r="Q17" s="131">
        <v>369802000000</v>
      </c>
      <c r="R17" s="131">
        <v>110000000000</v>
      </c>
      <c r="S17" s="131">
        <v>0</v>
      </c>
      <c r="T17" s="131">
        <v>479802000000</v>
      </c>
      <c r="U17" s="131">
        <v>0</v>
      </c>
      <c r="V17" s="131">
        <v>470495980985.38</v>
      </c>
      <c r="W17" s="131">
        <v>9306019014.6200008</v>
      </c>
      <c r="X17" s="131">
        <v>461609314715.38</v>
      </c>
      <c r="Y17" s="131">
        <v>410603549546.69</v>
      </c>
      <c r="Z17" s="131">
        <v>391422388835.69</v>
      </c>
      <c r="AA17" s="131">
        <v>391422388835.69</v>
      </c>
      <c r="AB17" s="54">
        <f t="shared" si="0"/>
        <v>0.9811121313908181</v>
      </c>
      <c r="AC17" s="54">
        <f t="shared" si="1"/>
        <v>0.88950447154616186</v>
      </c>
      <c r="AD17" s="54">
        <f t="shared" si="1"/>
        <v>0.95328544837915752</v>
      </c>
      <c r="AE17" s="55">
        <f t="shared" si="1"/>
        <v>1</v>
      </c>
    </row>
    <row r="18" spans="1:31" ht="22.5" x14ac:dyDescent="0.25">
      <c r="A18" s="132" t="s">
        <v>37</v>
      </c>
      <c r="B18" s="129" t="s">
        <v>38</v>
      </c>
      <c r="C18" s="130" t="s">
        <v>75</v>
      </c>
      <c r="D18" s="128" t="s">
        <v>40</v>
      </c>
      <c r="E18" s="128" t="s">
        <v>76</v>
      </c>
      <c r="F18" s="128" t="s">
        <v>41</v>
      </c>
      <c r="G18" s="128" t="s">
        <v>41</v>
      </c>
      <c r="H18" s="128"/>
      <c r="I18" s="128"/>
      <c r="J18" s="128"/>
      <c r="K18" s="128"/>
      <c r="L18" s="128"/>
      <c r="M18" s="128" t="s">
        <v>42</v>
      </c>
      <c r="N18" s="128" t="s">
        <v>104</v>
      </c>
      <c r="O18" s="128" t="s">
        <v>43</v>
      </c>
      <c r="P18" s="129" t="s">
        <v>77</v>
      </c>
      <c r="Q18" s="131">
        <v>23242000000</v>
      </c>
      <c r="R18" s="131">
        <v>0</v>
      </c>
      <c r="S18" s="131">
        <v>0</v>
      </c>
      <c r="T18" s="131">
        <v>23242000000</v>
      </c>
      <c r="U18" s="131">
        <v>0</v>
      </c>
      <c r="V18" s="131">
        <v>23027021374</v>
      </c>
      <c r="W18" s="131">
        <v>214978626</v>
      </c>
      <c r="X18" s="131">
        <v>22528473206</v>
      </c>
      <c r="Y18" s="131">
        <v>21508498043</v>
      </c>
      <c r="Z18" s="131">
        <v>21052900611</v>
      </c>
      <c r="AA18" s="131">
        <v>21052900611</v>
      </c>
      <c r="AB18" s="54">
        <f t="shared" si="0"/>
        <v>0.9783494287036657</v>
      </c>
      <c r="AC18" s="54">
        <f t="shared" si="1"/>
        <v>0.95472506486909414</v>
      </c>
      <c r="AD18" s="54">
        <f t="shared" si="1"/>
        <v>0.97881779419980119</v>
      </c>
      <c r="AE18" s="55">
        <f t="shared" si="1"/>
        <v>1</v>
      </c>
    </row>
    <row r="19" spans="1:31" ht="22.5" x14ac:dyDescent="0.25">
      <c r="A19" s="132" t="s">
        <v>37</v>
      </c>
      <c r="B19" s="129" t="s">
        <v>38</v>
      </c>
      <c r="C19" s="130" t="s">
        <v>78</v>
      </c>
      <c r="D19" s="128" t="s">
        <v>40</v>
      </c>
      <c r="E19" s="128" t="s">
        <v>76</v>
      </c>
      <c r="F19" s="128" t="s">
        <v>41</v>
      </c>
      <c r="G19" s="128" t="s">
        <v>46</v>
      </c>
      <c r="H19" s="128"/>
      <c r="I19" s="128"/>
      <c r="J19" s="128"/>
      <c r="K19" s="128"/>
      <c r="L19" s="128"/>
      <c r="M19" s="128" t="s">
        <v>42</v>
      </c>
      <c r="N19" s="128" t="s">
        <v>103</v>
      </c>
      <c r="O19" s="128" t="s">
        <v>43</v>
      </c>
      <c r="P19" s="129" t="s">
        <v>79</v>
      </c>
      <c r="Q19" s="131">
        <v>49983000000</v>
      </c>
      <c r="R19" s="131">
        <v>25500000000</v>
      </c>
      <c r="S19" s="131">
        <v>21000000000</v>
      </c>
      <c r="T19" s="131">
        <v>54483000000</v>
      </c>
      <c r="U19" s="131">
        <v>0</v>
      </c>
      <c r="V19" s="131">
        <v>50935605019.870003</v>
      </c>
      <c r="W19" s="131">
        <v>3547394980.1300001</v>
      </c>
      <c r="X19" s="131">
        <v>49082861461.690002</v>
      </c>
      <c r="Y19" s="131">
        <v>23040982569.619999</v>
      </c>
      <c r="Z19" s="131">
        <v>21889238728.779999</v>
      </c>
      <c r="AA19" s="131">
        <v>21889004428.779999</v>
      </c>
      <c r="AB19" s="54">
        <f t="shared" si="0"/>
        <v>0.96362576713367309</v>
      </c>
      <c r="AC19" s="54">
        <f t="shared" si="1"/>
        <v>0.46943030384656509</v>
      </c>
      <c r="AD19" s="54">
        <f t="shared" si="1"/>
        <v>0.95001324976658774</v>
      </c>
      <c r="AE19" s="55">
        <f t="shared" si="1"/>
        <v>0.99998929611016152</v>
      </c>
    </row>
    <row r="20" spans="1:31" ht="22.5" x14ac:dyDescent="0.25">
      <c r="A20" s="132" t="s">
        <v>37</v>
      </c>
      <c r="B20" s="129" t="s">
        <v>38</v>
      </c>
      <c r="C20" s="130" t="s">
        <v>80</v>
      </c>
      <c r="D20" s="128" t="s">
        <v>40</v>
      </c>
      <c r="E20" s="128" t="s">
        <v>81</v>
      </c>
      <c r="F20" s="128" t="s">
        <v>41</v>
      </c>
      <c r="G20" s="128"/>
      <c r="H20" s="128"/>
      <c r="I20" s="128"/>
      <c r="J20" s="128"/>
      <c r="K20" s="128"/>
      <c r="L20" s="128"/>
      <c r="M20" s="128" t="s">
        <v>42</v>
      </c>
      <c r="N20" s="128" t="s">
        <v>103</v>
      </c>
      <c r="O20" s="128" t="s">
        <v>43</v>
      </c>
      <c r="P20" s="129" t="s">
        <v>82</v>
      </c>
      <c r="Q20" s="131">
        <v>638000000</v>
      </c>
      <c r="R20" s="131">
        <v>0</v>
      </c>
      <c r="S20" s="131">
        <v>0</v>
      </c>
      <c r="T20" s="131">
        <v>638000000</v>
      </c>
      <c r="U20" s="131">
        <v>60000000</v>
      </c>
      <c r="V20" s="131">
        <v>533742850</v>
      </c>
      <c r="W20" s="131">
        <v>44257150</v>
      </c>
      <c r="X20" s="131">
        <v>533742850</v>
      </c>
      <c r="Y20" s="131">
        <v>533742850</v>
      </c>
      <c r="Z20" s="131">
        <v>533742850</v>
      </c>
      <c r="AA20" s="131">
        <v>533742850</v>
      </c>
      <c r="AB20" s="54">
        <f t="shared" si="0"/>
        <v>1</v>
      </c>
      <c r="AC20" s="54">
        <f t="shared" si="1"/>
        <v>1</v>
      </c>
      <c r="AD20" s="54">
        <f t="shared" si="1"/>
        <v>1</v>
      </c>
      <c r="AE20" s="55">
        <f t="shared" si="1"/>
        <v>1</v>
      </c>
    </row>
    <row r="21" spans="1:31" ht="22.5" x14ac:dyDescent="0.25">
      <c r="A21" s="132" t="s">
        <v>37</v>
      </c>
      <c r="B21" s="129" t="s">
        <v>38</v>
      </c>
      <c r="C21" s="130" t="s">
        <v>83</v>
      </c>
      <c r="D21" s="128" t="s">
        <v>40</v>
      </c>
      <c r="E21" s="128" t="s">
        <v>84</v>
      </c>
      <c r="F21" s="128" t="s">
        <v>41</v>
      </c>
      <c r="G21" s="128"/>
      <c r="H21" s="128"/>
      <c r="I21" s="128"/>
      <c r="J21" s="128"/>
      <c r="K21" s="128"/>
      <c r="L21" s="128"/>
      <c r="M21" s="128" t="s">
        <v>42</v>
      </c>
      <c r="N21" s="128" t="s">
        <v>103</v>
      </c>
      <c r="O21" s="128" t="s">
        <v>43</v>
      </c>
      <c r="P21" s="129" t="s">
        <v>85</v>
      </c>
      <c r="Q21" s="131">
        <v>204000000</v>
      </c>
      <c r="R21" s="131">
        <v>93485000</v>
      </c>
      <c r="S21" s="131">
        <v>0</v>
      </c>
      <c r="T21" s="131">
        <v>297485000</v>
      </c>
      <c r="U21" s="131">
        <v>88190403</v>
      </c>
      <c r="V21" s="131">
        <v>209294597</v>
      </c>
      <c r="W21" s="131">
        <v>0</v>
      </c>
      <c r="X21" s="131">
        <v>209294597</v>
      </c>
      <c r="Y21" s="131">
        <v>207142597</v>
      </c>
      <c r="Z21" s="131">
        <v>207142597</v>
      </c>
      <c r="AA21" s="131">
        <v>207142597</v>
      </c>
      <c r="AB21" s="54">
        <f t="shared" si="0"/>
        <v>1</v>
      </c>
      <c r="AC21" s="54">
        <f t="shared" si="1"/>
        <v>0.98971784254898854</v>
      </c>
      <c r="AD21" s="54">
        <f t="shared" si="1"/>
        <v>1</v>
      </c>
      <c r="AE21" s="55">
        <f t="shared" si="1"/>
        <v>1</v>
      </c>
    </row>
    <row r="22" spans="1:31" ht="22.5" x14ac:dyDescent="0.25">
      <c r="A22" s="132" t="s">
        <v>37</v>
      </c>
      <c r="B22" s="129" t="s">
        <v>38</v>
      </c>
      <c r="C22" s="130" t="s">
        <v>86</v>
      </c>
      <c r="D22" s="128" t="s">
        <v>40</v>
      </c>
      <c r="E22" s="128" t="s">
        <v>84</v>
      </c>
      <c r="F22" s="128" t="s">
        <v>52</v>
      </c>
      <c r="G22" s="128" t="s">
        <v>41</v>
      </c>
      <c r="H22" s="128"/>
      <c r="I22" s="128"/>
      <c r="J22" s="128"/>
      <c r="K22" s="128"/>
      <c r="L22" s="128"/>
      <c r="M22" s="128" t="s">
        <v>42</v>
      </c>
      <c r="N22" s="128" t="s">
        <v>103</v>
      </c>
      <c r="O22" s="128" t="s">
        <v>43</v>
      </c>
      <c r="P22" s="129" t="s">
        <v>87</v>
      </c>
      <c r="Q22" s="131">
        <v>1200000000</v>
      </c>
      <c r="R22" s="131">
        <v>0</v>
      </c>
      <c r="S22" s="131">
        <v>0</v>
      </c>
      <c r="T22" s="131">
        <v>1200000000</v>
      </c>
      <c r="U22" s="131">
        <v>193490291</v>
      </c>
      <c r="V22" s="131">
        <v>1006509709</v>
      </c>
      <c r="W22" s="131">
        <v>0</v>
      </c>
      <c r="X22" s="131">
        <v>1006509709</v>
      </c>
      <c r="Y22" s="131">
        <v>1006509709</v>
      </c>
      <c r="Z22" s="131">
        <v>1006509709</v>
      </c>
      <c r="AA22" s="131">
        <v>1006509709</v>
      </c>
      <c r="AB22" s="54">
        <f t="shared" si="0"/>
        <v>1</v>
      </c>
      <c r="AC22" s="54">
        <f t="shared" si="1"/>
        <v>1</v>
      </c>
      <c r="AD22" s="54">
        <f t="shared" si="1"/>
        <v>1</v>
      </c>
      <c r="AE22" s="55">
        <f t="shared" si="1"/>
        <v>1</v>
      </c>
    </row>
    <row r="23" spans="1:31" ht="22.5" x14ac:dyDescent="0.25">
      <c r="A23" s="132" t="s">
        <v>37</v>
      </c>
      <c r="B23" s="129" t="s">
        <v>38</v>
      </c>
      <c r="C23" s="130" t="s">
        <v>88</v>
      </c>
      <c r="D23" s="128" t="s">
        <v>40</v>
      </c>
      <c r="E23" s="128" t="s">
        <v>84</v>
      </c>
      <c r="F23" s="128" t="s">
        <v>52</v>
      </c>
      <c r="G23" s="128" t="s">
        <v>49</v>
      </c>
      <c r="H23" s="128"/>
      <c r="I23" s="128"/>
      <c r="J23" s="128"/>
      <c r="K23" s="128"/>
      <c r="L23" s="128"/>
      <c r="M23" s="128" t="s">
        <v>42</v>
      </c>
      <c r="N23" s="128" t="s">
        <v>103</v>
      </c>
      <c r="O23" s="128" t="s">
        <v>43</v>
      </c>
      <c r="P23" s="129" t="s">
        <v>89</v>
      </c>
      <c r="Q23" s="131">
        <v>6000000</v>
      </c>
      <c r="R23" s="131">
        <v>0</v>
      </c>
      <c r="S23" s="131">
        <v>6000000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54">
        <f t="shared" si="0"/>
        <v>0</v>
      </c>
      <c r="AC23" s="54">
        <f t="shared" si="1"/>
        <v>0</v>
      </c>
      <c r="AD23" s="54">
        <f t="shared" si="1"/>
        <v>0</v>
      </c>
      <c r="AE23" s="55">
        <f t="shared" si="1"/>
        <v>0</v>
      </c>
    </row>
    <row r="24" spans="1:31" ht="22.5" x14ac:dyDescent="0.25">
      <c r="A24" s="132" t="s">
        <v>37</v>
      </c>
      <c r="B24" s="129" t="s">
        <v>38</v>
      </c>
      <c r="C24" s="130" t="s">
        <v>106</v>
      </c>
      <c r="D24" s="128" t="s">
        <v>40</v>
      </c>
      <c r="E24" s="128" t="s">
        <v>84</v>
      </c>
      <c r="F24" s="128" t="s">
        <v>52</v>
      </c>
      <c r="G24" s="128" t="s">
        <v>52</v>
      </c>
      <c r="H24" s="128"/>
      <c r="I24" s="128"/>
      <c r="J24" s="128"/>
      <c r="K24" s="128"/>
      <c r="L24" s="128"/>
      <c r="M24" s="128" t="s">
        <v>42</v>
      </c>
      <c r="N24" s="128" t="s">
        <v>103</v>
      </c>
      <c r="O24" s="128" t="s">
        <v>43</v>
      </c>
      <c r="P24" s="129" t="s">
        <v>107</v>
      </c>
      <c r="Q24" s="131">
        <v>0</v>
      </c>
      <c r="R24" s="131">
        <v>78586989</v>
      </c>
      <c r="S24" s="131">
        <v>0</v>
      </c>
      <c r="T24" s="131">
        <v>78586989</v>
      </c>
      <c r="U24" s="131">
        <v>52264117</v>
      </c>
      <c r="V24" s="131">
        <v>26322872</v>
      </c>
      <c r="W24" s="131">
        <v>0</v>
      </c>
      <c r="X24" s="131">
        <v>26322872</v>
      </c>
      <c r="Y24" s="131">
        <v>26322872</v>
      </c>
      <c r="Z24" s="131">
        <v>26322872</v>
      </c>
      <c r="AA24" s="131">
        <v>26322872</v>
      </c>
      <c r="AB24" s="54">
        <f t="shared" si="0"/>
        <v>1</v>
      </c>
      <c r="AC24" s="54">
        <f t="shared" si="1"/>
        <v>1</v>
      </c>
      <c r="AD24" s="54">
        <f t="shared" si="1"/>
        <v>1</v>
      </c>
      <c r="AE24" s="55">
        <f t="shared" si="1"/>
        <v>1</v>
      </c>
    </row>
    <row r="25" spans="1:31" ht="22.5" x14ac:dyDescent="0.25">
      <c r="A25" s="132" t="s">
        <v>37</v>
      </c>
      <c r="B25" s="129" t="s">
        <v>38</v>
      </c>
      <c r="C25" s="130" t="s">
        <v>90</v>
      </c>
      <c r="D25" s="128" t="s">
        <v>40</v>
      </c>
      <c r="E25" s="128" t="s">
        <v>84</v>
      </c>
      <c r="F25" s="128" t="s">
        <v>76</v>
      </c>
      <c r="G25" s="128"/>
      <c r="H25" s="128"/>
      <c r="I25" s="128"/>
      <c r="J25" s="128"/>
      <c r="K25" s="128"/>
      <c r="L25" s="128"/>
      <c r="M25" s="128" t="s">
        <v>42</v>
      </c>
      <c r="N25" s="128" t="s">
        <v>103</v>
      </c>
      <c r="O25" s="128" t="s">
        <v>43</v>
      </c>
      <c r="P25" s="129" t="s">
        <v>91</v>
      </c>
      <c r="Q25" s="131">
        <v>20000000</v>
      </c>
      <c r="R25" s="131">
        <v>0</v>
      </c>
      <c r="S25" s="131">
        <v>0</v>
      </c>
      <c r="T25" s="131">
        <v>20000000</v>
      </c>
      <c r="U25" s="131">
        <v>20000000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54">
        <f t="shared" si="0"/>
        <v>0</v>
      </c>
      <c r="AC25" s="54">
        <f t="shared" si="1"/>
        <v>0</v>
      </c>
      <c r="AD25" s="54">
        <f t="shared" si="1"/>
        <v>0</v>
      </c>
      <c r="AE25" s="55">
        <f t="shared" si="1"/>
        <v>0</v>
      </c>
    </row>
    <row r="26" spans="1:31" ht="78.75" x14ac:dyDescent="0.25">
      <c r="A26" s="132" t="s">
        <v>37</v>
      </c>
      <c r="B26" s="129" t="s">
        <v>38</v>
      </c>
      <c r="C26" s="130" t="s">
        <v>92</v>
      </c>
      <c r="D26" s="128" t="s">
        <v>93</v>
      </c>
      <c r="E26" s="128" t="s">
        <v>94</v>
      </c>
      <c r="F26" s="128" t="s">
        <v>95</v>
      </c>
      <c r="G26" s="128" t="s">
        <v>96</v>
      </c>
      <c r="H26" s="128"/>
      <c r="I26" s="128"/>
      <c r="J26" s="128"/>
      <c r="K26" s="128"/>
      <c r="L26" s="128"/>
      <c r="M26" s="128" t="s">
        <v>42</v>
      </c>
      <c r="N26" s="128" t="s">
        <v>103</v>
      </c>
      <c r="O26" s="128" t="s">
        <v>43</v>
      </c>
      <c r="P26" s="129" t="s">
        <v>97</v>
      </c>
      <c r="Q26" s="131">
        <v>3000000000</v>
      </c>
      <c r="R26" s="131">
        <v>0</v>
      </c>
      <c r="S26" s="131">
        <v>0</v>
      </c>
      <c r="T26" s="131">
        <v>3000000000</v>
      </c>
      <c r="U26" s="131">
        <v>3000000000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54">
        <f t="shared" si="0"/>
        <v>0</v>
      </c>
      <c r="AC26" s="54">
        <f t="shared" si="1"/>
        <v>0</v>
      </c>
      <c r="AD26" s="54">
        <f t="shared" si="1"/>
        <v>0</v>
      </c>
      <c r="AE26" s="55">
        <f t="shared" si="1"/>
        <v>0</v>
      </c>
    </row>
    <row r="27" spans="1:31" ht="45.75" thickBot="1" x14ac:dyDescent="0.3">
      <c r="A27" s="132" t="s">
        <v>37</v>
      </c>
      <c r="B27" s="129" t="s">
        <v>38</v>
      </c>
      <c r="C27" s="130" t="s">
        <v>98</v>
      </c>
      <c r="D27" s="128" t="s">
        <v>93</v>
      </c>
      <c r="E27" s="128" t="s">
        <v>94</v>
      </c>
      <c r="F27" s="128" t="s">
        <v>95</v>
      </c>
      <c r="G27" s="128" t="s">
        <v>99</v>
      </c>
      <c r="H27" s="128"/>
      <c r="I27" s="128"/>
      <c r="J27" s="128"/>
      <c r="K27" s="128"/>
      <c r="L27" s="128"/>
      <c r="M27" s="128" t="s">
        <v>42</v>
      </c>
      <c r="N27" s="128" t="s">
        <v>103</v>
      </c>
      <c r="O27" s="128" t="s">
        <v>43</v>
      </c>
      <c r="P27" s="129" t="s">
        <v>100</v>
      </c>
      <c r="Q27" s="131">
        <v>3000000000</v>
      </c>
      <c r="R27" s="131">
        <v>0</v>
      </c>
      <c r="S27" s="131">
        <v>0</v>
      </c>
      <c r="T27" s="131">
        <v>3000000000</v>
      </c>
      <c r="U27" s="131">
        <v>0</v>
      </c>
      <c r="V27" s="131">
        <v>2996316554</v>
      </c>
      <c r="W27" s="131">
        <v>3683446</v>
      </c>
      <c r="X27" s="131">
        <v>2996316554</v>
      </c>
      <c r="Y27" s="131">
        <v>2867652472</v>
      </c>
      <c r="Z27" s="131">
        <v>2671734242</v>
      </c>
      <c r="AA27" s="131">
        <v>2671734242</v>
      </c>
      <c r="AB27" s="54">
        <f t="shared" si="0"/>
        <v>1</v>
      </c>
      <c r="AC27" s="54">
        <f t="shared" si="1"/>
        <v>0.95705924935459941</v>
      </c>
      <c r="AD27" s="54">
        <f t="shared" si="1"/>
        <v>0.93167992568382607</v>
      </c>
      <c r="AE27" s="55">
        <f t="shared" si="1"/>
        <v>1</v>
      </c>
    </row>
    <row r="28" spans="1:31" ht="15.75" thickBot="1" x14ac:dyDescent="0.3">
      <c r="A28" s="166" t="s">
        <v>1</v>
      </c>
      <c r="B28" s="167" t="s">
        <v>1</v>
      </c>
      <c r="C28" s="167" t="s">
        <v>1</v>
      </c>
      <c r="D28" s="167" t="s">
        <v>1</v>
      </c>
      <c r="E28" s="167" t="s">
        <v>1</v>
      </c>
      <c r="F28" s="167" t="s">
        <v>1</v>
      </c>
      <c r="G28" s="167" t="s">
        <v>1</v>
      </c>
      <c r="H28" s="167" t="s">
        <v>1</v>
      </c>
      <c r="I28" s="167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67" t="s">
        <v>1</v>
      </c>
      <c r="P28" s="167" t="s">
        <v>1</v>
      </c>
      <c r="Q28" s="119">
        <v>520309000000</v>
      </c>
      <c r="R28" s="119">
        <v>138739946989</v>
      </c>
      <c r="S28" s="119">
        <v>27739946989</v>
      </c>
      <c r="T28" s="152">
        <v>631309000000</v>
      </c>
      <c r="U28" s="152">
        <v>5508391309</v>
      </c>
      <c r="V28" s="152">
        <v>604602875095.19995</v>
      </c>
      <c r="W28" s="152">
        <v>21197733595.7999</v>
      </c>
      <c r="X28" s="152">
        <v>591562424961.65002</v>
      </c>
      <c r="Y28" s="152">
        <v>511875701889.84003</v>
      </c>
      <c r="Z28" s="152">
        <v>490502168661.14001</v>
      </c>
      <c r="AA28" s="152">
        <v>490501934361.14001</v>
      </c>
      <c r="AB28" s="153">
        <f t="shared" si="0"/>
        <v>0.97843137922310308</v>
      </c>
      <c r="AC28" s="153">
        <f>IFERROR(Y28/X28,0)</f>
        <v>0.86529448168217249</v>
      </c>
      <c r="AD28" s="156">
        <f>IFERROR(Z28/Y28,0)</f>
        <v>0.95824468098448679</v>
      </c>
      <c r="AE28" s="155">
        <f>IFERROR(AA28/Z28,0)</f>
        <v>0.99999952232627098</v>
      </c>
    </row>
    <row r="29" spans="1:31" ht="409.6" hidden="1" customHeight="1" x14ac:dyDescent="0.25"/>
    <row r="30" spans="1:31" ht="33.950000000000003" customHeight="1" x14ac:dyDescent="0.25"/>
    <row r="32" spans="1:31" s="141" customFormat="1" ht="18" x14ac:dyDescent="0.25">
      <c r="B32" s="142"/>
      <c r="C32" s="143" t="s">
        <v>120</v>
      </c>
      <c r="D32" s="144"/>
      <c r="E32" s="144"/>
      <c r="F32" s="144"/>
      <c r="G32" s="144"/>
      <c r="S32" s="145"/>
      <c r="T32" s="145"/>
      <c r="U32" s="146"/>
    </row>
    <row r="33" spans="2:21" s="141" customFormat="1" x14ac:dyDescent="0.25">
      <c r="B33" s="142"/>
      <c r="C33" s="147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D35" s="144"/>
      <c r="E35" s="144"/>
      <c r="F35" s="144"/>
      <c r="G35" s="144"/>
      <c r="S35" s="145"/>
      <c r="T35" s="145"/>
      <c r="U35" s="146"/>
    </row>
    <row r="36" spans="2:21" s="141" customFormat="1" ht="14.25" x14ac:dyDescent="0.2">
      <c r="B36" s="142"/>
      <c r="C36" s="141" t="s">
        <v>124</v>
      </c>
      <c r="D36" s="144"/>
      <c r="E36" s="144"/>
      <c r="F36" s="141" t="s">
        <v>121</v>
      </c>
      <c r="G36" s="144"/>
      <c r="S36" s="145"/>
      <c r="T36" s="145"/>
      <c r="U36" s="141" t="s">
        <v>121</v>
      </c>
    </row>
    <row r="37" spans="2:21" s="141" customFormat="1" ht="14.25" x14ac:dyDescent="0.2">
      <c r="B37" s="142"/>
      <c r="C37" s="141" t="s">
        <v>122</v>
      </c>
      <c r="D37" s="144"/>
      <c r="E37" s="144"/>
      <c r="F37" s="141" t="s">
        <v>123</v>
      </c>
      <c r="G37" s="144"/>
      <c r="S37" s="145"/>
      <c r="T37" s="145"/>
      <c r="U37" s="141" t="s">
        <v>123</v>
      </c>
    </row>
  </sheetData>
  <sheetProtection algorithmName="SHA-512" hashValue="VDvlEARJ9IKPt6qsx1/A0W/DCmfZilJsAeBecIq580PJYvNX2ll3J9CdgNYFAY8saRY3UiA4L237Z5HUdn611g==" saltValue="bwgjJPGDuX3JzCteJ+Tb1g==" spinCount="100000" sheet="1" objects="1" scenarios="1"/>
  <mergeCells count="1">
    <mergeCell ref="A28:P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38"/>
  <sheetViews>
    <sheetView showGridLines="0" workbookViewId="0">
      <selection activeCell="A33" sqref="A33:XFD38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hidden="1" customWidth="1"/>
    <col min="12" max="12" width="7" style="1" hidden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19" width="18.85546875" style="1" hidden="1" customWidth="1"/>
    <col min="20" max="27" width="18.85546875" style="1" customWidth="1"/>
    <col min="28" max="29" width="13.7109375" customWidth="1"/>
    <col min="30" max="30" width="13.85546875" customWidth="1"/>
    <col min="31" max="31" width="14" customWidth="1"/>
    <col min="32" max="16384" width="11.42578125" style="1"/>
  </cols>
  <sheetData>
    <row r="1" spans="1:31" x14ac:dyDescent="0.25">
      <c r="A1" s="27" t="s">
        <v>0</v>
      </c>
      <c r="B1" s="27">
        <v>2020</v>
      </c>
      <c r="C1" s="28" t="s">
        <v>1</v>
      </c>
      <c r="D1" s="28" t="s">
        <v>1</v>
      </c>
      <c r="E1" s="28" t="s">
        <v>1</v>
      </c>
      <c r="F1" s="28" t="s">
        <v>1</v>
      </c>
      <c r="G1" s="28" t="s">
        <v>1</v>
      </c>
      <c r="H1" s="28" t="s">
        <v>1</v>
      </c>
      <c r="I1" s="28" t="s">
        <v>1</v>
      </c>
      <c r="J1" s="28" t="s">
        <v>1</v>
      </c>
      <c r="K1" s="28" t="s">
        <v>1</v>
      </c>
      <c r="L1" s="28" t="s">
        <v>1</v>
      </c>
      <c r="M1" s="28" t="s">
        <v>1</v>
      </c>
      <c r="N1" s="28" t="s">
        <v>1</v>
      </c>
      <c r="O1" s="28" t="s">
        <v>1</v>
      </c>
      <c r="P1" s="28" t="s">
        <v>1</v>
      </c>
      <c r="Q1" s="28" t="s">
        <v>1</v>
      </c>
      <c r="R1" s="28" t="s">
        <v>1</v>
      </c>
      <c r="S1" s="28" t="s">
        <v>1</v>
      </c>
      <c r="T1" s="28" t="s">
        <v>1</v>
      </c>
      <c r="U1" s="28" t="s">
        <v>1</v>
      </c>
      <c r="V1" s="28" t="s">
        <v>1</v>
      </c>
      <c r="W1" s="28" t="s">
        <v>1</v>
      </c>
      <c r="X1" s="28" t="s">
        <v>1</v>
      </c>
      <c r="Y1" s="28" t="s">
        <v>1</v>
      </c>
      <c r="Z1" s="28" t="s">
        <v>1</v>
      </c>
      <c r="AA1" s="28" t="s">
        <v>1</v>
      </c>
      <c r="AB1" s="1"/>
      <c r="AC1" s="1"/>
      <c r="AD1" s="1"/>
      <c r="AE1" s="1"/>
    </row>
    <row r="2" spans="1:31" x14ac:dyDescent="0.25">
      <c r="A2" s="27" t="s">
        <v>2</v>
      </c>
      <c r="B2" s="27" t="s">
        <v>3</v>
      </c>
      <c r="C2" s="28" t="s">
        <v>1</v>
      </c>
      <c r="D2" s="28" t="s">
        <v>1</v>
      </c>
      <c r="E2" s="28" t="s">
        <v>1</v>
      </c>
      <c r="F2" s="28" t="s">
        <v>1</v>
      </c>
      <c r="G2" s="28" t="s">
        <v>1</v>
      </c>
      <c r="H2" s="28" t="s">
        <v>1</v>
      </c>
      <c r="I2" s="28" t="s">
        <v>1</v>
      </c>
      <c r="J2" s="28" t="s">
        <v>1</v>
      </c>
      <c r="K2" s="28" t="s">
        <v>1</v>
      </c>
      <c r="L2" s="28" t="s">
        <v>1</v>
      </c>
      <c r="M2" s="28" t="s">
        <v>1</v>
      </c>
      <c r="N2" s="28" t="s">
        <v>1</v>
      </c>
      <c r="O2" s="28" t="s">
        <v>1</v>
      </c>
      <c r="P2" s="28" t="s">
        <v>1</v>
      </c>
      <c r="Q2" s="28" t="s">
        <v>1</v>
      </c>
      <c r="R2" s="28" t="s">
        <v>1</v>
      </c>
      <c r="S2" s="28" t="s">
        <v>1</v>
      </c>
      <c r="T2" s="28" t="s">
        <v>1</v>
      </c>
      <c r="U2" s="28" t="s">
        <v>1</v>
      </c>
      <c r="V2" s="28" t="s">
        <v>1</v>
      </c>
      <c r="W2" s="28" t="s">
        <v>1</v>
      </c>
      <c r="X2" s="28" t="s">
        <v>1</v>
      </c>
      <c r="Y2" s="28" t="s">
        <v>1</v>
      </c>
      <c r="Z2" s="28" t="s">
        <v>1</v>
      </c>
      <c r="AA2" s="28" t="s">
        <v>1</v>
      </c>
      <c r="AB2" s="1"/>
      <c r="AC2" s="1"/>
      <c r="AD2" s="1"/>
      <c r="AE2" s="1"/>
    </row>
    <row r="3" spans="1:31" ht="15.75" thickBot="1" x14ac:dyDescent="0.3">
      <c r="A3" s="27" t="s">
        <v>4</v>
      </c>
      <c r="B3" s="27" t="s">
        <v>118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  <c r="J3" s="28" t="s">
        <v>1</v>
      </c>
      <c r="K3" s="28" t="s">
        <v>1</v>
      </c>
      <c r="L3" s="28" t="s">
        <v>1</v>
      </c>
      <c r="M3" s="28" t="s">
        <v>1</v>
      </c>
      <c r="N3" s="28" t="s">
        <v>1</v>
      </c>
      <c r="O3" s="28" t="s">
        <v>1</v>
      </c>
      <c r="P3" s="28" t="s">
        <v>1</v>
      </c>
      <c r="Q3" s="28" t="s">
        <v>1</v>
      </c>
      <c r="R3" s="28" t="s">
        <v>1</v>
      </c>
      <c r="S3" s="28" t="s">
        <v>1</v>
      </c>
      <c r="T3" s="28" t="s">
        <v>1</v>
      </c>
      <c r="U3" s="28" t="s">
        <v>1</v>
      </c>
      <c r="V3" s="28" t="s">
        <v>1</v>
      </c>
      <c r="W3" s="28" t="s">
        <v>1</v>
      </c>
      <c r="X3" s="28" t="s">
        <v>1</v>
      </c>
      <c r="Y3" s="28" t="s">
        <v>1</v>
      </c>
      <c r="Z3" s="28" t="s">
        <v>1</v>
      </c>
      <c r="AA3" s="28" t="s">
        <v>1</v>
      </c>
      <c r="AB3" s="1"/>
      <c r="AC3" s="1"/>
      <c r="AD3" s="1"/>
      <c r="AE3" s="1"/>
    </row>
    <row r="4" spans="1:31" customFormat="1" ht="33" customHeight="1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109" t="s">
        <v>36</v>
      </c>
    </row>
    <row r="5" spans="1:31" s="97" customFormat="1" ht="22.5" x14ac:dyDescent="0.25">
      <c r="A5" s="132" t="s">
        <v>37</v>
      </c>
      <c r="B5" s="129" t="s">
        <v>38</v>
      </c>
      <c r="C5" s="130" t="s">
        <v>39</v>
      </c>
      <c r="D5" s="128" t="s">
        <v>40</v>
      </c>
      <c r="E5" s="128" t="s">
        <v>41</v>
      </c>
      <c r="F5" s="128" t="s">
        <v>41</v>
      </c>
      <c r="G5" s="128" t="s">
        <v>41</v>
      </c>
      <c r="H5" s="128"/>
      <c r="I5" s="128"/>
      <c r="J5" s="128"/>
      <c r="K5" s="128"/>
      <c r="L5" s="128"/>
      <c r="M5" s="128" t="s">
        <v>42</v>
      </c>
      <c r="N5" s="128" t="s">
        <v>103</v>
      </c>
      <c r="O5" s="128" t="s">
        <v>43</v>
      </c>
      <c r="P5" s="129" t="s">
        <v>44</v>
      </c>
      <c r="Q5" s="131">
        <v>33190000000</v>
      </c>
      <c r="R5" s="131">
        <v>0</v>
      </c>
      <c r="S5" s="131">
        <v>2373875000</v>
      </c>
      <c r="T5" s="131">
        <v>30816125000</v>
      </c>
      <c r="U5" s="131">
        <v>0</v>
      </c>
      <c r="V5" s="131">
        <v>30811731833</v>
      </c>
      <c r="W5" s="131">
        <v>4393167</v>
      </c>
      <c r="X5" s="131">
        <v>30811731833</v>
      </c>
      <c r="Y5" s="131">
        <v>30811731833</v>
      </c>
      <c r="Z5" s="131">
        <v>30811731833</v>
      </c>
      <c r="AA5" s="131">
        <v>30811731833</v>
      </c>
      <c r="AB5" s="108">
        <f>IFERROR(X5/V5,0)</f>
        <v>1</v>
      </c>
      <c r="AC5" s="108">
        <f>IFERROR(Y5/X5,0)</f>
        <v>1</v>
      </c>
      <c r="AD5" s="108">
        <f>IFERROR(Z5/Y5,0)</f>
        <v>1</v>
      </c>
      <c r="AE5" s="111">
        <f>IFERROR(AA5/Z5,0)</f>
        <v>1</v>
      </c>
    </row>
    <row r="6" spans="1:31" s="97" customFormat="1" ht="22.5" x14ac:dyDescent="0.25">
      <c r="A6" s="132" t="s">
        <v>37</v>
      </c>
      <c r="B6" s="129" t="s">
        <v>38</v>
      </c>
      <c r="C6" s="130" t="s">
        <v>45</v>
      </c>
      <c r="D6" s="128" t="s">
        <v>40</v>
      </c>
      <c r="E6" s="128" t="s">
        <v>41</v>
      </c>
      <c r="F6" s="128" t="s">
        <v>41</v>
      </c>
      <c r="G6" s="128" t="s">
        <v>46</v>
      </c>
      <c r="H6" s="128"/>
      <c r="I6" s="128"/>
      <c r="J6" s="128"/>
      <c r="K6" s="128"/>
      <c r="L6" s="128"/>
      <c r="M6" s="128" t="s">
        <v>42</v>
      </c>
      <c r="N6" s="128" t="s">
        <v>103</v>
      </c>
      <c r="O6" s="128" t="s">
        <v>43</v>
      </c>
      <c r="P6" s="129" t="s">
        <v>47</v>
      </c>
      <c r="Q6" s="131">
        <v>11665000000</v>
      </c>
      <c r="R6" s="131">
        <v>764000000</v>
      </c>
      <c r="S6" s="131">
        <v>624000000</v>
      </c>
      <c r="T6" s="131">
        <v>11805000000</v>
      </c>
      <c r="U6" s="131">
        <v>0</v>
      </c>
      <c r="V6" s="131">
        <v>11470004493</v>
      </c>
      <c r="W6" s="131">
        <v>334995507</v>
      </c>
      <c r="X6" s="131">
        <v>11470004493</v>
      </c>
      <c r="Y6" s="131">
        <v>11470004493</v>
      </c>
      <c r="Z6" s="131">
        <v>11470004493</v>
      </c>
      <c r="AA6" s="131">
        <v>11470004493</v>
      </c>
      <c r="AB6" s="54">
        <f t="shared" ref="AB6:AB27" si="0">IFERROR(X6/V6,0)</f>
        <v>1</v>
      </c>
      <c r="AC6" s="54">
        <f t="shared" ref="AC6:AE27" si="1">IFERROR(Y6/X6,0)</f>
        <v>1</v>
      </c>
      <c r="AD6" s="54">
        <f t="shared" si="1"/>
        <v>1</v>
      </c>
      <c r="AE6" s="55">
        <f t="shared" si="1"/>
        <v>1</v>
      </c>
    </row>
    <row r="7" spans="1:31" s="97" customFormat="1" ht="33.75" x14ac:dyDescent="0.25">
      <c r="A7" s="132" t="s">
        <v>37</v>
      </c>
      <c r="B7" s="129" t="s">
        <v>38</v>
      </c>
      <c r="C7" s="130" t="s">
        <v>48</v>
      </c>
      <c r="D7" s="128" t="s">
        <v>40</v>
      </c>
      <c r="E7" s="128" t="s">
        <v>41</v>
      </c>
      <c r="F7" s="128" t="s">
        <v>41</v>
      </c>
      <c r="G7" s="128" t="s">
        <v>49</v>
      </c>
      <c r="H7" s="128"/>
      <c r="I7" s="128"/>
      <c r="J7" s="128"/>
      <c r="K7" s="128"/>
      <c r="L7" s="128"/>
      <c r="M7" s="128" t="s">
        <v>42</v>
      </c>
      <c r="N7" s="128" t="s">
        <v>103</v>
      </c>
      <c r="O7" s="128" t="s">
        <v>43</v>
      </c>
      <c r="P7" s="129" t="s">
        <v>50</v>
      </c>
      <c r="Q7" s="131">
        <v>600000000</v>
      </c>
      <c r="R7" s="131">
        <v>2303875000</v>
      </c>
      <c r="S7" s="131">
        <v>0</v>
      </c>
      <c r="T7" s="131">
        <v>2903875000</v>
      </c>
      <c r="U7" s="131">
        <v>0</v>
      </c>
      <c r="V7" s="131">
        <v>2696557592</v>
      </c>
      <c r="W7" s="131">
        <v>207317408</v>
      </c>
      <c r="X7" s="131">
        <v>2696557592</v>
      </c>
      <c r="Y7" s="131">
        <v>2696557592</v>
      </c>
      <c r="Z7" s="131">
        <v>2696557592</v>
      </c>
      <c r="AA7" s="131">
        <v>2696557592</v>
      </c>
      <c r="AB7" s="54">
        <f t="shared" si="0"/>
        <v>1</v>
      </c>
      <c r="AC7" s="54">
        <f t="shared" si="1"/>
        <v>1</v>
      </c>
      <c r="AD7" s="54">
        <f t="shared" si="1"/>
        <v>1</v>
      </c>
      <c r="AE7" s="55">
        <f t="shared" si="1"/>
        <v>1</v>
      </c>
    </row>
    <row r="8" spans="1:31" s="97" customFormat="1" ht="33.75" x14ac:dyDescent="0.25">
      <c r="A8" s="132" t="s">
        <v>37</v>
      </c>
      <c r="B8" s="129" t="s">
        <v>38</v>
      </c>
      <c r="C8" s="130" t="s">
        <v>51</v>
      </c>
      <c r="D8" s="128" t="s">
        <v>40</v>
      </c>
      <c r="E8" s="128" t="s">
        <v>41</v>
      </c>
      <c r="F8" s="128" t="s">
        <v>41</v>
      </c>
      <c r="G8" s="128" t="s">
        <v>52</v>
      </c>
      <c r="H8" s="128"/>
      <c r="I8" s="128"/>
      <c r="J8" s="128"/>
      <c r="K8" s="128"/>
      <c r="L8" s="128"/>
      <c r="M8" s="128" t="s">
        <v>42</v>
      </c>
      <c r="N8" s="128" t="s">
        <v>103</v>
      </c>
      <c r="O8" s="128" t="s">
        <v>43</v>
      </c>
      <c r="P8" s="129" t="s">
        <v>53</v>
      </c>
      <c r="Q8" s="131">
        <v>2055000000</v>
      </c>
      <c r="R8" s="131">
        <v>0</v>
      </c>
      <c r="S8" s="131">
        <v>2055000000</v>
      </c>
      <c r="T8" s="131">
        <v>0</v>
      </c>
      <c r="U8" s="131">
        <v>0</v>
      </c>
      <c r="V8" s="131">
        <v>0</v>
      </c>
      <c r="W8" s="131">
        <v>0</v>
      </c>
      <c r="X8" s="131">
        <v>0</v>
      </c>
      <c r="Y8" s="131">
        <v>0</v>
      </c>
      <c r="Z8" s="131">
        <v>0</v>
      </c>
      <c r="AA8" s="131">
        <v>0</v>
      </c>
      <c r="AB8" s="54">
        <f t="shared" si="0"/>
        <v>0</v>
      </c>
      <c r="AC8" s="54">
        <f t="shared" si="1"/>
        <v>0</v>
      </c>
      <c r="AD8" s="54">
        <f t="shared" si="1"/>
        <v>0</v>
      </c>
      <c r="AE8" s="55">
        <f t="shared" si="1"/>
        <v>0</v>
      </c>
    </row>
    <row r="9" spans="1:31" s="97" customFormat="1" ht="22.5" x14ac:dyDescent="0.25">
      <c r="A9" s="132" t="s">
        <v>37</v>
      </c>
      <c r="B9" s="129" t="s">
        <v>38</v>
      </c>
      <c r="C9" s="130" t="s">
        <v>115</v>
      </c>
      <c r="D9" s="128" t="s">
        <v>40</v>
      </c>
      <c r="E9" s="128" t="s">
        <v>41</v>
      </c>
      <c r="F9" s="128" t="s">
        <v>46</v>
      </c>
      <c r="G9" s="128" t="s">
        <v>46</v>
      </c>
      <c r="H9" s="128"/>
      <c r="I9" s="128"/>
      <c r="J9" s="128"/>
      <c r="K9" s="128"/>
      <c r="L9" s="128"/>
      <c r="M9" s="128" t="s">
        <v>42</v>
      </c>
      <c r="N9" s="128" t="s">
        <v>103</v>
      </c>
      <c r="O9" s="128" t="s">
        <v>43</v>
      </c>
      <c r="P9" s="129" t="s">
        <v>116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54">
        <f t="shared" si="0"/>
        <v>0</v>
      </c>
      <c r="AC9" s="54">
        <f t="shared" si="1"/>
        <v>0</v>
      </c>
      <c r="AD9" s="54">
        <f t="shared" si="1"/>
        <v>0</v>
      </c>
      <c r="AE9" s="55">
        <f t="shared" si="1"/>
        <v>0</v>
      </c>
    </row>
    <row r="10" spans="1:31" s="97" customFormat="1" ht="22.5" x14ac:dyDescent="0.25">
      <c r="A10" s="132" t="s">
        <v>37</v>
      </c>
      <c r="B10" s="129" t="s">
        <v>38</v>
      </c>
      <c r="C10" s="130" t="s">
        <v>54</v>
      </c>
      <c r="D10" s="128" t="s">
        <v>40</v>
      </c>
      <c r="E10" s="128" t="s">
        <v>46</v>
      </c>
      <c r="F10" s="128" t="s">
        <v>41</v>
      </c>
      <c r="G10" s="128"/>
      <c r="H10" s="128"/>
      <c r="I10" s="128"/>
      <c r="J10" s="128"/>
      <c r="K10" s="128"/>
      <c r="L10" s="128"/>
      <c r="M10" s="128" t="s">
        <v>42</v>
      </c>
      <c r="N10" s="128" t="s">
        <v>103</v>
      </c>
      <c r="O10" s="128" t="s">
        <v>43</v>
      </c>
      <c r="P10" s="129" t="s">
        <v>55</v>
      </c>
      <c r="Q10" s="131">
        <v>274000000</v>
      </c>
      <c r="R10" s="131">
        <v>0</v>
      </c>
      <c r="S10" s="131">
        <v>237367438</v>
      </c>
      <c r="T10" s="131">
        <v>36632562</v>
      </c>
      <c r="U10" s="131">
        <v>0</v>
      </c>
      <c r="V10" s="131">
        <v>36162562</v>
      </c>
      <c r="W10" s="131">
        <v>470000</v>
      </c>
      <c r="X10" s="131">
        <v>36162562</v>
      </c>
      <c r="Y10" s="131">
        <v>36162562</v>
      </c>
      <c r="Z10" s="131">
        <v>36162562</v>
      </c>
      <c r="AA10" s="131">
        <v>36162562</v>
      </c>
      <c r="AB10" s="54">
        <f t="shared" si="0"/>
        <v>1</v>
      </c>
      <c r="AC10" s="54">
        <f t="shared" si="1"/>
        <v>1</v>
      </c>
      <c r="AD10" s="54">
        <f t="shared" si="1"/>
        <v>1</v>
      </c>
      <c r="AE10" s="55">
        <f t="shared" si="1"/>
        <v>1</v>
      </c>
    </row>
    <row r="11" spans="1:31" s="97" customFormat="1" ht="22.5" x14ac:dyDescent="0.25">
      <c r="A11" s="132" t="s">
        <v>37</v>
      </c>
      <c r="B11" s="129" t="s">
        <v>38</v>
      </c>
      <c r="C11" s="130" t="s">
        <v>56</v>
      </c>
      <c r="D11" s="128" t="s">
        <v>40</v>
      </c>
      <c r="E11" s="128" t="s">
        <v>46</v>
      </c>
      <c r="F11" s="128" t="s">
        <v>46</v>
      </c>
      <c r="G11" s="128"/>
      <c r="H11" s="128"/>
      <c r="I11" s="128"/>
      <c r="J11" s="128"/>
      <c r="K11" s="128"/>
      <c r="L11" s="128"/>
      <c r="M11" s="128" t="s">
        <v>42</v>
      </c>
      <c r="N11" s="128" t="s">
        <v>103</v>
      </c>
      <c r="O11" s="128" t="s">
        <v>43</v>
      </c>
      <c r="P11" s="129" t="s">
        <v>57</v>
      </c>
      <c r="Q11" s="131">
        <v>13268000000</v>
      </c>
      <c r="R11" s="131">
        <v>0</v>
      </c>
      <c r="S11" s="131">
        <v>3436071989</v>
      </c>
      <c r="T11" s="131">
        <v>9831928011</v>
      </c>
      <c r="U11" s="131">
        <v>0</v>
      </c>
      <c r="V11" s="131">
        <v>9473424577.8299999</v>
      </c>
      <c r="W11" s="131">
        <v>358503433.17000002</v>
      </c>
      <c r="X11" s="131">
        <v>9473424577.8299999</v>
      </c>
      <c r="Y11" s="131">
        <v>9369918254.8299999</v>
      </c>
      <c r="Z11" s="131">
        <v>7307705147.8299999</v>
      </c>
      <c r="AA11" s="131">
        <v>7307705147.8299999</v>
      </c>
      <c r="AB11" s="54">
        <f t="shared" si="0"/>
        <v>1</v>
      </c>
      <c r="AC11" s="54">
        <f t="shared" si="1"/>
        <v>0.98907403313874176</v>
      </c>
      <c r="AD11" s="54">
        <f t="shared" si="1"/>
        <v>0.7799113022211297</v>
      </c>
      <c r="AE11" s="55">
        <f t="shared" si="1"/>
        <v>1</v>
      </c>
    </row>
    <row r="12" spans="1:31" s="97" customFormat="1" ht="22.5" x14ac:dyDescent="0.25">
      <c r="A12" s="132" t="s">
        <v>37</v>
      </c>
      <c r="B12" s="129" t="s">
        <v>38</v>
      </c>
      <c r="C12" s="130" t="s">
        <v>58</v>
      </c>
      <c r="D12" s="128" t="s">
        <v>40</v>
      </c>
      <c r="E12" s="128" t="s">
        <v>49</v>
      </c>
      <c r="F12" s="128" t="s">
        <v>52</v>
      </c>
      <c r="G12" s="128" t="s">
        <v>46</v>
      </c>
      <c r="H12" s="128" t="s">
        <v>59</v>
      </c>
      <c r="I12" s="128"/>
      <c r="J12" s="128"/>
      <c r="K12" s="128"/>
      <c r="L12" s="128"/>
      <c r="M12" s="128" t="s">
        <v>42</v>
      </c>
      <c r="N12" s="128" t="s">
        <v>103</v>
      </c>
      <c r="O12" s="128" t="s">
        <v>43</v>
      </c>
      <c r="P12" s="129" t="s">
        <v>60</v>
      </c>
      <c r="Q12" s="131">
        <v>1803000000</v>
      </c>
      <c r="R12" s="131">
        <v>0</v>
      </c>
      <c r="S12" s="131">
        <v>0</v>
      </c>
      <c r="T12" s="131">
        <v>1803000000</v>
      </c>
      <c r="U12" s="131">
        <v>0</v>
      </c>
      <c r="V12" s="131">
        <v>1612550310</v>
      </c>
      <c r="W12" s="131">
        <v>190449690</v>
      </c>
      <c r="X12" s="131">
        <v>1612550310</v>
      </c>
      <c r="Y12" s="131">
        <v>1612550310</v>
      </c>
      <c r="Z12" s="131">
        <v>1612550310</v>
      </c>
      <c r="AA12" s="131">
        <v>1612550310</v>
      </c>
      <c r="AB12" s="54">
        <f t="shared" si="0"/>
        <v>1</v>
      </c>
      <c r="AC12" s="54">
        <f t="shared" si="1"/>
        <v>1</v>
      </c>
      <c r="AD12" s="54">
        <f t="shared" si="1"/>
        <v>1</v>
      </c>
      <c r="AE12" s="55">
        <f t="shared" si="1"/>
        <v>1</v>
      </c>
    </row>
    <row r="13" spans="1:31" s="97" customFormat="1" ht="22.5" x14ac:dyDescent="0.25">
      <c r="A13" s="132" t="s">
        <v>37</v>
      </c>
      <c r="B13" s="129" t="s">
        <v>38</v>
      </c>
      <c r="C13" s="130" t="s">
        <v>61</v>
      </c>
      <c r="D13" s="128" t="s">
        <v>40</v>
      </c>
      <c r="E13" s="128" t="s">
        <v>49</v>
      </c>
      <c r="F13" s="128" t="s">
        <v>52</v>
      </c>
      <c r="G13" s="128" t="s">
        <v>46</v>
      </c>
      <c r="H13" s="128" t="s">
        <v>62</v>
      </c>
      <c r="I13" s="128"/>
      <c r="J13" s="128"/>
      <c r="K13" s="128"/>
      <c r="L13" s="128"/>
      <c r="M13" s="128" t="s">
        <v>42</v>
      </c>
      <c r="N13" s="128" t="s">
        <v>103</v>
      </c>
      <c r="O13" s="128" t="s">
        <v>43</v>
      </c>
      <c r="P13" s="129" t="s">
        <v>63</v>
      </c>
      <c r="Q13" s="131">
        <v>47000000</v>
      </c>
      <c r="R13" s="131">
        <v>0</v>
      </c>
      <c r="S13" s="131">
        <v>0</v>
      </c>
      <c r="T13" s="131">
        <v>47000000</v>
      </c>
      <c r="U13" s="131">
        <v>0</v>
      </c>
      <c r="V13" s="131">
        <v>45941892.700000003</v>
      </c>
      <c r="W13" s="131">
        <v>1058107.3</v>
      </c>
      <c r="X13" s="131">
        <v>45941892.700000003</v>
      </c>
      <c r="Y13" s="131">
        <v>45941892.700000003</v>
      </c>
      <c r="Z13" s="131">
        <v>45941892.700000003</v>
      </c>
      <c r="AA13" s="131">
        <v>45941892.700000003</v>
      </c>
      <c r="AB13" s="54">
        <f t="shared" si="0"/>
        <v>1</v>
      </c>
      <c r="AC13" s="54">
        <f t="shared" si="1"/>
        <v>1</v>
      </c>
      <c r="AD13" s="54">
        <f t="shared" si="1"/>
        <v>1</v>
      </c>
      <c r="AE13" s="55">
        <f t="shared" si="1"/>
        <v>1</v>
      </c>
    </row>
    <row r="14" spans="1:31" s="97" customFormat="1" ht="22.5" x14ac:dyDescent="0.25">
      <c r="A14" s="132" t="s">
        <v>37</v>
      </c>
      <c r="B14" s="129" t="s">
        <v>38</v>
      </c>
      <c r="C14" s="130" t="s">
        <v>64</v>
      </c>
      <c r="D14" s="128" t="s">
        <v>40</v>
      </c>
      <c r="E14" s="128" t="s">
        <v>49</v>
      </c>
      <c r="F14" s="128" t="s">
        <v>52</v>
      </c>
      <c r="G14" s="128" t="s">
        <v>46</v>
      </c>
      <c r="H14" s="128" t="s">
        <v>65</v>
      </c>
      <c r="I14" s="128"/>
      <c r="J14" s="128"/>
      <c r="K14" s="128"/>
      <c r="L14" s="128"/>
      <c r="M14" s="128" t="s">
        <v>42</v>
      </c>
      <c r="N14" s="128" t="s">
        <v>103</v>
      </c>
      <c r="O14" s="128" t="s">
        <v>43</v>
      </c>
      <c r="P14" s="129" t="s">
        <v>66</v>
      </c>
      <c r="Q14" s="131">
        <v>3542000000</v>
      </c>
      <c r="R14" s="131">
        <v>0</v>
      </c>
      <c r="S14" s="131">
        <v>0</v>
      </c>
      <c r="T14" s="131">
        <v>3542000000</v>
      </c>
      <c r="U14" s="131">
        <v>0</v>
      </c>
      <c r="V14" s="131">
        <v>3477517491</v>
      </c>
      <c r="W14" s="131">
        <v>64482509</v>
      </c>
      <c r="X14" s="131">
        <v>3477517491</v>
      </c>
      <c r="Y14" s="131">
        <v>3477517491</v>
      </c>
      <c r="Z14" s="131">
        <v>3477517491</v>
      </c>
      <c r="AA14" s="131">
        <v>3477517491</v>
      </c>
      <c r="AB14" s="54">
        <f t="shared" si="0"/>
        <v>1</v>
      </c>
      <c r="AC14" s="54">
        <f t="shared" si="1"/>
        <v>1</v>
      </c>
      <c r="AD14" s="54">
        <f t="shared" si="1"/>
        <v>1</v>
      </c>
      <c r="AE14" s="55">
        <f t="shared" si="1"/>
        <v>1</v>
      </c>
    </row>
    <row r="15" spans="1:31" s="97" customFormat="1" ht="33.75" x14ac:dyDescent="0.25">
      <c r="A15" s="132" t="s">
        <v>37</v>
      </c>
      <c r="B15" s="129" t="s">
        <v>38</v>
      </c>
      <c r="C15" s="130" t="s">
        <v>67</v>
      </c>
      <c r="D15" s="128" t="s">
        <v>40</v>
      </c>
      <c r="E15" s="128" t="s">
        <v>49</v>
      </c>
      <c r="F15" s="128" t="s">
        <v>52</v>
      </c>
      <c r="G15" s="128" t="s">
        <v>46</v>
      </c>
      <c r="H15" s="128" t="s">
        <v>68</v>
      </c>
      <c r="I15" s="128"/>
      <c r="J15" s="128"/>
      <c r="K15" s="128"/>
      <c r="L15" s="128"/>
      <c r="M15" s="128" t="s">
        <v>42</v>
      </c>
      <c r="N15" s="128" t="s">
        <v>103</v>
      </c>
      <c r="O15" s="128" t="s">
        <v>43</v>
      </c>
      <c r="P15" s="129" t="s">
        <v>69</v>
      </c>
      <c r="Q15" s="131">
        <v>270000000</v>
      </c>
      <c r="R15" s="131">
        <v>0</v>
      </c>
      <c r="S15" s="131">
        <v>0</v>
      </c>
      <c r="T15" s="131">
        <v>270000000</v>
      </c>
      <c r="U15" s="131">
        <v>0</v>
      </c>
      <c r="V15" s="131">
        <v>264794882</v>
      </c>
      <c r="W15" s="131">
        <v>5205118</v>
      </c>
      <c r="X15" s="131">
        <v>264794882</v>
      </c>
      <c r="Y15" s="131">
        <v>264794882</v>
      </c>
      <c r="Z15" s="131">
        <v>264794882</v>
      </c>
      <c r="AA15" s="131">
        <v>264794882</v>
      </c>
      <c r="AB15" s="54">
        <f t="shared" si="0"/>
        <v>1</v>
      </c>
      <c r="AC15" s="54">
        <f t="shared" si="1"/>
        <v>1</v>
      </c>
      <c r="AD15" s="54">
        <f t="shared" si="1"/>
        <v>1</v>
      </c>
      <c r="AE15" s="55">
        <f t="shared" si="1"/>
        <v>1</v>
      </c>
    </row>
    <row r="16" spans="1:31" s="97" customFormat="1" ht="22.5" x14ac:dyDescent="0.25">
      <c r="A16" s="132" t="s">
        <v>37</v>
      </c>
      <c r="B16" s="129" t="s">
        <v>38</v>
      </c>
      <c r="C16" s="130" t="s">
        <v>70</v>
      </c>
      <c r="D16" s="128" t="s">
        <v>40</v>
      </c>
      <c r="E16" s="128" t="s">
        <v>49</v>
      </c>
      <c r="F16" s="128" t="s">
        <v>71</v>
      </c>
      <c r="G16" s="128" t="s">
        <v>41</v>
      </c>
      <c r="H16" s="128" t="s">
        <v>59</v>
      </c>
      <c r="I16" s="128"/>
      <c r="J16" s="128"/>
      <c r="K16" s="128"/>
      <c r="L16" s="128"/>
      <c r="M16" s="128" t="s">
        <v>42</v>
      </c>
      <c r="N16" s="128" t="s">
        <v>103</v>
      </c>
      <c r="O16" s="128" t="s">
        <v>43</v>
      </c>
      <c r="P16" s="129" t="s">
        <v>72</v>
      </c>
      <c r="Q16" s="131">
        <v>2000000000</v>
      </c>
      <c r="R16" s="131">
        <v>0</v>
      </c>
      <c r="S16" s="131">
        <v>226079060</v>
      </c>
      <c r="T16" s="131">
        <v>1773920940</v>
      </c>
      <c r="U16" s="131">
        <v>0</v>
      </c>
      <c r="V16" s="131">
        <v>1773920940</v>
      </c>
      <c r="W16" s="131">
        <v>0</v>
      </c>
      <c r="X16" s="131">
        <v>1773920940</v>
      </c>
      <c r="Y16" s="131">
        <v>1773920940</v>
      </c>
      <c r="Z16" s="131">
        <v>1773920940</v>
      </c>
      <c r="AA16" s="131">
        <v>1773920940</v>
      </c>
      <c r="AB16" s="54">
        <f t="shared" si="0"/>
        <v>1</v>
      </c>
      <c r="AC16" s="54">
        <f t="shared" si="1"/>
        <v>1</v>
      </c>
      <c r="AD16" s="54">
        <f t="shared" si="1"/>
        <v>1</v>
      </c>
      <c r="AE16" s="55">
        <f t="shared" si="1"/>
        <v>1</v>
      </c>
    </row>
    <row r="17" spans="1:31" s="97" customFormat="1" ht="22.5" x14ac:dyDescent="0.25">
      <c r="A17" s="132" t="s">
        <v>37</v>
      </c>
      <c r="B17" s="129" t="s">
        <v>38</v>
      </c>
      <c r="C17" s="130" t="s">
        <v>73</v>
      </c>
      <c r="D17" s="128" t="s">
        <v>40</v>
      </c>
      <c r="E17" s="128" t="s">
        <v>49</v>
      </c>
      <c r="F17" s="128" t="s">
        <v>71</v>
      </c>
      <c r="G17" s="128" t="s">
        <v>41</v>
      </c>
      <c r="H17" s="128" t="s">
        <v>62</v>
      </c>
      <c r="I17" s="128"/>
      <c r="J17" s="128"/>
      <c r="K17" s="128"/>
      <c r="L17" s="128"/>
      <c r="M17" s="128" t="s">
        <v>42</v>
      </c>
      <c r="N17" s="128" t="s">
        <v>103</v>
      </c>
      <c r="O17" s="128" t="s">
        <v>43</v>
      </c>
      <c r="P17" s="129" t="s">
        <v>74</v>
      </c>
      <c r="Q17" s="131">
        <v>500000000</v>
      </c>
      <c r="R17" s="131">
        <v>0</v>
      </c>
      <c r="S17" s="131">
        <v>500000000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54">
        <f t="shared" si="0"/>
        <v>0</v>
      </c>
      <c r="AC17" s="54">
        <f t="shared" si="1"/>
        <v>0</v>
      </c>
      <c r="AD17" s="54">
        <f t="shared" si="1"/>
        <v>0</v>
      </c>
      <c r="AE17" s="55">
        <f t="shared" si="1"/>
        <v>0</v>
      </c>
    </row>
    <row r="18" spans="1:31" s="97" customFormat="1" ht="22.5" x14ac:dyDescent="0.25">
      <c r="A18" s="132" t="s">
        <v>37</v>
      </c>
      <c r="B18" s="129" t="s">
        <v>38</v>
      </c>
      <c r="C18" s="130" t="s">
        <v>75</v>
      </c>
      <c r="D18" s="128" t="s">
        <v>40</v>
      </c>
      <c r="E18" s="128" t="s">
        <v>76</v>
      </c>
      <c r="F18" s="128" t="s">
        <v>41</v>
      </c>
      <c r="G18" s="128" t="s">
        <v>41</v>
      </c>
      <c r="H18" s="128"/>
      <c r="I18" s="128"/>
      <c r="J18" s="128"/>
      <c r="K18" s="128"/>
      <c r="L18" s="128"/>
      <c r="M18" s="128" t="s">
        <v>42</v>
      </c>
      <c r="N18" s="128" t="s">
        <v>103</v>
      </c>
      <c r="O18" s="128" t="s">
        <v>43</v>
      </c>
      <c r="P18" s="129" t="s">
        <v>77</v>
      </c>
      <c r="Q18" s="131">
        <v>369802000000</v>
      </c>
      <c r="R18" s="131">
        <v>110000000000</v>
      </c>
      <c r="S18" s="131">
        <v>0</v>
      </c>
      <c r="T18" s="131">
        <v>479802000000</v>
      </c>
      <c r="U18" s="131">
        <v>0</v>
      </c>
      <c r="V18" s="131">
        <v>479610287451.69</v>
      </c>
      <c r="W18" s="131">
        <v>191712548.31</v>
      </c>
      <c r="X18" s="131">
        <v>479610287451.69</v>
      </c>
      <c r="Y18" s="131">
        <v>476998697563.69</v>
      </c>
      <c r="Z18" s="131">
        <v>446190590580.69</v>
      </c>
      <c r="AA18" s="131">
        <v>446190590580.69</v>
      </c>
      <c r="AB18" s="54">
        <f t="shared" si="0"/>
        <v>1</v>
      </c>
      <c r="AC18" s="54">
        <f t="shared" si="1"/>
        <v>0.9945547667422312</v>
      </c>
      <c r="AD18" s="54">
        <f t="shared" si="1"/>
        <v>0.93541259726629244</v>
      </c>
      <c r="AE18" s="55">
        <f t="shared" si="1"/>
        <v>1</v>
      </c>
    </row>
    <row r="19" spans="1:31" s="97" customFormat="1" ht="22.5" x14ac:dyDescent="0.25">
      <c r="A19" s="132" t="s">
        <v>37</v>
      </c>
      <c r="B19" s="129" t="s">
        <v>38</v>
      </c>
      <c r="C19" s="130" t="s">
        <v>75</v>
      </c>
      <c r="D19" s="128" t="s">
        <v>40</v>
      </c>
      <c r="E19" s="128" t="s">
        <v>76</v>
      </c>
      <c r="F19" s="128" t="s">
        <v>41</v>
      </c>
      <c r="G19" s="128" t="s">
        <v>41</v>
      </c>
      <c r="H19" s="128"/>
      <c r="I19" s="128"/>
      <c r="J19" s="128"/>
      <c r="K19" s="128"/>
      <c r="L19" s="128"/>
      <c r="M19" s="128" t="s">
        <v>42</v>
      </c>
      <c r="N19" s="128" t="s">
        <v>104</v>
      </c>
      <c r="O19" s="128" t="s">
        <v>43</v>
      </c>
      <c r="P19" s="129" t="s">
        <v>77</v>
      </c>
      <c r="Q19" s="131">
        <v>23242000000</v>
      </c>
      <c r="R19" s="131">
        <v>0</v>
      </c>
      <c r="S19" s="131">
        <v>0</v>
      </c>
      <c r="T19" s="131">
        <v>23242000000</v>
      </c>
      <c r="U19" s="131">
        <v>0</v>
      </c>
      <c r="V19" s="131">
        <v>23163337158</v>
      </c>
      <c r="W19" s="131">
        <v>78662842</v>
      </c>
      <c r="X19" s="131">
        <v>23163337158</v>
      </c>
      <c r="Y19" s="131">
        <v>23163337158</v>
      </c>
      <c r="Z19" s="131">
        <v>22678854249</v>
      </c>
      <c r="AA19" s="131">
        <v>22678854249</v>
      </c>
      <c r="AB19" s="54">
        <f t="shared" si="0"/>
        <v>1</v>
      </c>
      <c r="AC19" s="54">
        <f t="shared" si="1"/>
        <v>1</v>
      </c>
      <c r="AD19" s="54">
        <f t="shared" si="1"/>
        <v>0.97908406264195513</v>
      </c>
      <c r="AE19" s="55">
        <f t="shared" si="1"/>
        <v>1</v>
      </c>
    </row>
    <row r="20" spans="1:31" s="97" customFormat="1" ht="22.5" x14ac:dyDescent="0.25">
      <c r="A20" s="132" t="s">
        <v>37</v>
      </c>
      <c r="B20" s="129" t="s">
        <v>38</v>
      </c>
      <c r="C20" s="130" t="s">
        <v>78</v>
      </c>
      <c r="D20" s="128" t="s">
        <v>40</v>
      </c>
      <c r="E20" s="128" t="s">
        <v>76</v>
      </c>
      <c r="F20" s="128" t="s">
        <v>41</v>
      </c>
      <c r="G20" s="128" t="s">
        <v>46</v>
      </c>
      <c r="H20" s="128"/>
      <c r="I20" s="128"/>
      <c r="J20" s="128"/>
      <c r="K20" s="128"/>
      <c r="L20" s="128"/>
      <c r="M20" s="128" t="s">
        <v>42</v>
      </c>
      <c r="N20" s="128" t="s">
        <v>103</v>
      </c>
      <c r="O20" s="128" t="s">
        <v>43</v>
      </c>
      <c r="P20" s="129" t="s">
        <v>79</v>
      </c>
      <c r="Q20" s="131">
        <v>49983000000</v>
      </c>
      <c r="R20" s="131">
        <v>25500000000</v>
      </c>
      <c r="S20" s="131">
        <v>22487419550</v>
      </c>
      <c r="T20" s="131">
        <v>52995580450</v>
      </c>
      <c r="U20" s="131">
        <v>0</v>
      </c>
      <c r="V20" s="131">
        <v>51663291401.440002</v>
      </c>
      <c r="W20" s="131">
        <v>1332289048.5599999</v>
      </c>
      <c r="X20" s="131">
        <v>51662175816.440002</v>
      </c>
      <c r="Y20" s="131">
        <v>46312933942.440002</v>
      </c>
      <c r="Z20" s="131">
        <v>43008029413.620003</v>
      </c>
      <c r="AA20" s="131">
        <v>43008029413.620003</v>
      </c>
      <c r="AB20" s="54">
        <f t="shared" si="0"/>
        <v>0.99997840662161197</v>
      </c>
      <c r="AC20" s="54">
        <f t="shared" si="1"/>
        <v>0.89645728640995881</v>
      </c>
      <c r="AD20" s="54">
        <f t="shared" si="1"/>
        <v>0.92863970715119237</v>
      </c>
      <c r="AE20" s="55">
        <f t="shared" si="1"/>
        <v>1</v>
      </c>
    </row>
    <row r="21" spans="1:31" s="97" customFormat="1" ht="22.5" x14ac:dyDescent="0.25">
      <c r="A21" s="132" t="s">
        <v>37</v>
      </c>
      <c r="B21" s="129" t="s">
        <v>38</v>
      </c>
      <c r="C21" s="130" t="s">
        <v>80</v>
      </c>
      <c r="D21" s="128" t="s">
        <v>40</v>
      </c>
      <c r="E21" s="128" t="s">
        <v>81</v>
      </c>
      <c r="F21" s="128" t="s">
        <v>41</v>
      </c>
      <c r="G21" s="128"/>
      <c r="H21" s="128"/>
      <c r="I21" s="128"/>
      <c r="J21" s="128"/>
      <c r="K21" s="128"/>
      <c r="L21" s="128"/>
      <c r="M21" s="128" t="s">
        <v>42</v>
      </c>
      <c r="N21" s="128" t="s">
        <v>103</v>
      </c>
      <c r="O21" s="128" t="s">
        <v>43</v>
      </c>
      <c r="P21" s="129" t="s">
        <v>82</v>
      </c>
      <c r="Q21" s="131">
        <v>638000000</v>
      </c>
      <c r="R21" s="131">
        <v>0</v>
      </c>
      <c r="S21" s="131">
        <v>60000000</v>
      </c>
      <c r="T21" s="131">
        <v>578000000</v>
      </c>
      <c r="U21" s="131">
        <v>0</v>
      </c>
      <c r="V21" s="131">
        <v>549753443</v>
      </c>
      <c r="W21" s="131">
        <v>28246557</v>
      </c>
      <c r="X21" s="131">
        <v>549753443</v>
      </c>
      <c r="Y21" s="131">
        <v>549753443</v>
      </c>
      <c r="Z21" s="131">
        <v>549753443</v>
      </c>
      <c r="AA21" s="131">
        <v>549753443</v>
      </c>
      <c r="AB21" s="54">
        <f t="shared" si="0"/>
        <v>1</v>
      </c>
      <c r="AC21" s="54">
        <f t="shared" si="1"/>
        <v>1</v>
      </c>
      <c r="AD21" s="54">
        <f t="shared" si="1"/>
        <v>1</v>
      </c>
      <c r="AE21" s="55">
        <f t="shared" si="1"/>
        <v>1</v>
      </c>
    </row>
    <row r="22" spans="1:31" s="97" customFormat="1" ht="22.5" x14ac:dyDescent="0.25">
      <c r="A22" s="132" t="s">
        <v>37</v>
      </c>
      <c r="B22" s="129" t="s">
        <v>38</v>
      </c>
      <c r="C22" s="130" t="s">
        <v>83</v>
      </c>
      <c r="D22" s="128" t="s">
        <v>40</v>
      </c>
      <c r="E22" s="128" t="s">
        <v>84</v>
      </c>
      <c r="F22" s="128" t="s">
        <v>41</v>
      </c>
      <c r="G22" s="128"/>
      <c r="H22" s="128"/>
      <c r="I22" s="128"/>
      <c r="J22" s="128"/>
      <c r="K22" s="128"/>
      <c r="L22" s="128"/>
      <c r="M22" s="128" t="s">
        <v>42</v>
      </c>
      <c r="N22" s="128" t="s">
        <v>103</v>
      </c>
      <c r="O22" s="128" t="s">
        <v>43</v>
      </c>
      <c r="P22" s="129" t="s">
        <v>85</v>
      </c>
      <c r="Q22" s="131">
        <v>204000000</v>
      </c>
      <c r="R22" s="131">
        <v>93485000</v>
      </c>
      <c r="S22" s="131">
        <v>88190403</v>
      </c>
      <c r="T22" s="131">
        <v>209294597</v>
      </c>
      <c r="U22" s="131">
        <v>0</v>
      </c>
      <c r="V22" s="131">
        <v>207142597</v>
      </c>
      <c r="W22" s="131">
        <v>2152000</v>
      </c>
      <c r="X22" s="131">
        <v>207142597</v>
      </c>
      <c r="Y22" s="131">
        <v>207142597</v>
      </c>
      <c r="Z22" s="131">
        <v>207142597</v>
      </c>
      <c r="AA22" s="131">
        <v>207142597</v>
      </c>
      <c r="AB22" s="54">
        <f t="shared" si="0"/>
        <v>1</v>
      </c>
      <c r="AC22" s="54">
        <f t="shared" si="1"/>
        <v>1</v>
      </c>
      <c r="AD22" s="54">
        <f t="shared" si="1"/>
        <v>1</v>
      </c>
      <c r="AE22" s="55">
        <f t="shared" si="1"/>
        <v>1</v>
      </c>
    </row>
    <row r="23" spans="1:31" s="97" customFormat="1" ht="22.5" x14ac:dyDescent="0.25">
      <c r="A23" s="132" t="s">
        <v>37</v>
      </c>
      <c r="B23" s="129" t="s">
        <v>38</v>
      </c>
      <c r="C23" s="130" t="s">
        <v>86</v>
      </c>
      <c r="D23" s="128" t="s">
        <v>40</v>
      </c>
      <c r="E23" s="128" t="s">
        <v>84</v>
      </c>
      <c r="F23" s="128" t="s">
        <v>52</v>
      </c>
      <c r="G23" s="128" t="s">
        <v>41</v>
      </c>
      <c r="H23" s="128"/>
      <c r="I23" s="128"/>
      <c r="J23" s="128"/>
      <c r="K23" s="128"/>
      <c r="L23" s="128"/>
      <c r="M23" s="128" t="s">
        <v>42</v>
      </c>
      <c r="N23" s="128" t="s">
        <v>103</v>
      </c>
      <c r="O23" s="128" t="s">
        <v>43</v>
      </c>
      <c r="P23" s="129" t="s">
        <v>87</v>
      </c>
      <c r="Q23" s="131">
        <v>1200000000</v>
      </c>
      <c r="R23" s="131">
        <v>0</v>
      </c>
      <c r="S23" s="131">
        <v>193490291</v>
      </c>
      <c r="T23" s="131">
        <v>1006509709</v>
      </c>
      <c r="U23" s="131">
        <v>0</v>
      </c>
      <c r="V23" s="131">
        <v>1006509709</v>
      </c>
      <c r="W23" s="131">
        <v>0</v>
      </c>
      <c r="X23" s="131">
        <v>1006509709</v>
      </c>
      <c r="Y23" s="131">
        <v>1006509709</v>
      </c>
      <c r="Z23" s="131">
        <v>1006509709</v>
      </c>
      <c r="AA23" s="131">
        <v>1006509709</v>
      </c>
      <c r="AB23" s="54">
        <f t="shared" si="0"/>
        <v>1</v>
      </c>
      <c r="AC23" s="54">
        <f t="shared" si="1"/>
        <v>1</v>
      </c>
      <c r="AD23" s="54">
        <f t="shared" si="1"/>
        <v>1</v>
      </c>
      <c r="AE23" s="55">
        <f t="shared" si="1"/>
        <v>1</v>
      </c>
    </row>
    <row r="24" spans="1:31" s="97" customFormat="1" ht="22.5" x14ac:dyDescent="0.25">
      <c r="A24" s="132" t="s">
        <v>37</v>
      </c>
      <c r="B24" s="129" t="s">
        <v>38</v>
      </c>
      <c r="C24" s="130" t="s">
        <v>88</v>
      </c>
      <c r="D24" s="128" t="s">
        <v>40</v>
      </c>
      <c r="E24" s="128" t="s">
        <v>84</v>
      </c>
      <c r="F24" s="128" t="s">
        <v>52</v>
      </c>
      <c r="G24" s="128" t="s">
        <v>49</v>
      </c>
      <c r="H24" s="128"/>
      <c r="I24" s="128"/>
      <c r="J24" s="128"/>
      <c r="K24" s="128"/>
      <c r="L24" s="128"/>
      <c r="M24" s="128" t="s">
        <v>42</v>
      </c>
      <c r="N24" s="128" t="s">
        <v>103</v>
      </c>
      <c r="O24" s="128" t="s">
        <v>43</v>
      </c>
      <c r="P24" s="129" t="s">
        <v>89</v>
      </c>
      <c r="Q24" s="131">
        <v>6000000</v>
      </c>
      <c r="R24" s="131">
        <v>0</v>
      </c>
      <c r="S24" s="131">
        <v>6000000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54">
        <f t="shared" si="0"/>
        <v>0</v>
      </c>
      <c r="AC24" s="54">
        <f t="shared" si="1"/>
        <v>0</v>
      </c>
      <c r="AD24" s="54">
        <f t="shared" si="1"/>
        <v>0</v>
      </c>
      <c r="AE24" s="55">
        <f t="shared" si="1"/>
        <v>0</v>
      </c>
    </row>
    <row r="25" spans="1:31" s="97" customFormat="1" ht="22.5" x14ac:dyDescent="0.25">
      <c r="A25" s="132" t="s">
        <v>37</v>
      </c>
      <c r="B25" s="129" t="s">
        <v>38</v>
      </c>
      <c r="C25" s="130" t="s">
        <v>106</v>
      </c>
      <c r="D25" s="128" t="s">
        <v>40</v>
      </c>
      <c r="E25" s="128" t="s">
        <v>84</v>
      </c>
      <c r="F25" s="128" t="s">
        <v>52</v>
      </c>
      <c r="G25" s="128" t="s">
        <v>52</v>
      </c>
      <c r="H25" s="128"/>
      <c r="I25" s="128"/>
      <c r="J25" s="128"/>
      <c r="K25" s="128"/>
      <c r="L25" s="128"/>
      <c r="M25" s="128" t="s">
        <v>42</v>
      </c>
      <c r="N25" s="128" t="s">
        <v>103</v>
      </c>
      <c r="O25" s="128" t="s">
        <v>43</v>
      </c>
      <c r="P25" s="129" t="s">
        <v>107</v>
      </c>
      <c r="Q25" s="131">
        <v>0</v>
      </c>
      <c r="R25" s="131">
        <v>78586989</v>
      </c>
      <c r="S25" s="131">
        <v>52264117</v>
      </c>
      <c r="T25" s="131">
        <v>26322872</v>
      </c>
      <c r="U25" s="131">
        <v>0</v>
      </c>
      <c r="V25" s="131">
        <v>26322872</v>
      </c>
      <c r="W25" s="131">
        <v>0</v>
      </c>
      <c r="X25" s="131">
        <v>26322872</v>
      </c>
      <c r="Y25" s="131">
        <v>26322872</v>
      </c>
      <c r="Z25" s="131">
        <v>26322872</v>
      </c>
      <c r="AA25" s="131">
        <v>26322872</v>
      </c>
      <c r="AB25" s="54">
        <f t="shared" si="0"/>
        <v>1</v>
      </c>
      <c r="AC25" s="54">
        <f t="shared" si="1"/>
        <v>1</v>
      </c>
      <c r="AD25" s="54">
        <f t="shared" si="1"/>
        <v>1</v>
      </c>
      <c r="AE25" s="55">
        <f t="shared" si="1"/>
        <v>1</v>
      </c>
    </row>
    <row r="26" spans="1:31" s="97" customFormat="1" ht="22.5" x14ac:dyDescent="0.25">
      <c r="A26" s="132" t="s">
        <v>37</v>
      </c>
      <c r="B26" s="129" t="s">
        <v>38</v>
      </c>
      <c r="C26" s="130" t="s">
        <v>90</v>
      </c>
      <c r="D26" s="128" t="s">
        <v>40</v>
      </c>
      <c r="E26" s="128" t="s">
        <v>84</v>
      </c>
      <c r="F26" s="128" t="s">
        <v>76</v>
      </c>
      <c r="G26" s="128"/>
      <c r="H26" s="128"/>
      <c r="I26" s="128"/>
      <c r="J26" s="128"/>
      <c r="K26" s="128"/>
      <c r="L26" s="128"/>
      <c r="M26" s="128" t="s">
        <v>42</v>
      </c>
      <c r="N26" s="128" t="s">
        <v>103</v>
      </c>
      <c r="O26" s="128" t="s">
        <v>43</v>
      </c>
      <c r="P26" s="129" t="s">
        <v>91</v>
      </c>
      <c r="Q26" s="131">
        <v>20000000</v>
      </c>
      <c r="R26" s="131">
        <v>0</v>
      </c>
      <c r="S26" s="131">
        <v>20000000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54">
        <f t="shared" si="0"/>
        <v>0</v>
      </c>
      <c r="AC26" s="54">
        <f t="shared" si="1"/>
        <v>0</v>
      </c>
      <c r="AD26" s="54">
        <f t="shared" si="1"/>
        <v>0</v>
      </c>
      <c r="AE26" s="55">
        <f t="shared" si="1"/>
        <v>0</v>
      </c>
    </row>
    <row r="27" spans="1:31" s="97" customFormat="1" ht="78.75" x14ac:dyDescent="0.25">
      <c r="A27" s="132" t="s">
        <v>37</v>
      </c>
      <c r="B27" s="129" t="s">
        <v>38</v>
      </c>
      <c r="C27" s="130" t="s">
        <v>92</v>
      </c>
      <c r="D27" s="128" t="s">
        <v>93</v>
      </c>
      <c r="E27" s="128" t="s">
        <v>94</v>
      </c>
      <c r="F27" s="128" t="s">
        <v>95</v>
      </c>
      <c r="G27" s="128" t="s">
        <v>96</v>
      </c>
      <c r="H27" s="128"/>
      <c r="I27" s="128"/>
      <c r="J27" s="128"/>
      <c r="K27" s="128"/>
      <c r="L27" s="128"/>
      <c r="M27" s="128" t="s">
        <v>42</v>
      </c>
      <c r="N27" s="128" t="s">
        <v>103</v>
      </c>
      <c r="O27" s="128" t="s">
        <v>43</v>
      </c>
      <c r="P27" s="129" t="s">
        <v>97</v>
      </c>
      <c r="Q27" s="131">
        <v>3000000000</v>
      </c>
      <c r="R27" s="131">
        <v>0</v>
      </c>
      <c r="S27" s="131">
        <v>3000000000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54">
        <f t="shared" si="0"/>
        <v>0</v>
      </c>
      <c r="AC27" s="54">
        <f t="shared" si="1"/>
        <v>0</v>
      </c>
      <c r="AD27" s="54">
        <f t="shared" si="1"/>
        <v>0</v>
      </c>
      <c r="AE27" s="55">
        <f t="shared" si="1"/>
        <v>0</v>
      </c>
    </row>
    <row r="28" spans="1:31" s="97" customFormat="1" ht="45.75" thickBot="1" x14ac:dyDescent="0.3">
      <c r="A28" s="132" t="s">
        <v>37</v>
      </c>
      <c r="B28" s="129" t="s">
        <v>38</v>
      </c>
      <c r="C28" s="130" t="s">
        <v>98</v>
      </c>
      <c r="D28" s="128" t="s">
        <v>93</v>
      </c>
      <c r="E28" s="128" t="s">
        <v>94</v>
      </c>
      <c r="F28" s="128" t="s">
        <v>95</v>
      </c>
      <c r="G28" s="128" t="s">
        <v>99</v>
      </c>
      <c r="H28" s="128"/>
      <c r="I28" s="128"/>
      <c r="J28" s="128"/>
      <c r="K28" s="128"/>
      <c r="L28" s="128"/>
      <c r="M28" s="128" t="s">
        <v>42</v>
      </c>
      <c r="N28" s="128" t="s">
        <v>103</v>
      </c>
      <c r="O28" s="128" t="s">
        <v>43</v>
      </c>
      <c r="P28" s="129" t="s">
        <v>100</v>
      </c>
      <c r="Q28" s="131">
        <v>3000000000</v>
      </c>
      <c r="R28" s="131">
        <v>0</v>
      </c>
      <c r="S28" s="131">
        <v>0</v>
      </c>
      <c r="T28" s="131">
        <v>3000000000</v>
      </c>
      <c r="U28" s="131">
        <v>0</v>
      </c>
      <c r="V28" s="131">
        <v>2999976554</v>
      </c>
      <c r="W28" s="131">
        <v>23446</v>
      </c>
      <c r="X28" s="131">
        <v>2999976554</v>
      </c>
      <c r="Y28" s="131">
        <v>2999976554</v>
      </c>
      <c r="Z28" s="131">
        <v>2996316554</v>
      </c>
      <c r="AA28" s="131">
        <v>2996316554</v>
      </c>
      <c r="AB28" s="54">
        <f>IFERROR(X28/V28,0)</f>
        <v>1</v>
      </c>
      <c r="AC28" s="54">
        <f>IFERROR(Y28/X28,0)</f>
        <v>1</v>
      </c>
      <c r="AD28" s="54">
        <f>IFERROR(Z28/Y28,0)</f>
        <v>0.99877999046521881</v>
      </c>
      <c r="AE28" s="55">
        <f>IFERROR(AA28/Z28,0)</f>
        <v>1</v>
      </c>
    </row>
    <row r="29" spans="1:31" s="97" customFormat="1" ht="15.75" thickBot="1" x14ac:dyDescent="0.3">
      <c r="A29" s="166" t="s">
        <v>1</v>
      </c>
      <c r="B29" s="167" t="s">
        <v>1</v>
      </c>
      <c r="C29" s="167" t="s">
        <v>1</v>
      </c>
      <c r="D29" s="167" t="s">
        <v>1</v>
      </c>
      <c r="E29" s="167" t="s">
        <v>1</v>
      </c>
      <c r="F29" s="167" t="s">
        <v>1</v>
      </c>
      <c r="G29" s="167" t="s">
        <v>1</v>
      </c>
      <c r="H29" s="167" t="s">
        <v>1</v>
      </c>
      <c r="I29" s="167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67" t="s">
        <v>1</v>
      </c>
      <c r="P29" s="167" t="s">
        <v>1</v>
      </c>
      <c r="Q29" s="119">
        <v>520309000000</v>
      </c>
      <c r="R29" s="119">
        <v>138739946989</v>
      </c>
      <c r="S29" s="119">
        <v>35359757848</v>
      </c>
      <c r="T29" s="152">
        <v>623689189141</v>
      </c>
      <c r="U29" s="152">
        <v>0</v>
      </c>
      <c r="V29" s="152">
        <v>620889227759.66003</v>
      </c>
      <c r="W29" s="152">
        <v>2799961381.3399901</v>
      </c>
      <c r="X29" s="152">
        <v>620888112174.66003</v>
      </c>
      <c r="Y29" s="152">
        <v>612823774089.66003</v>
      </c>
      <c r="Z29" s="152">
        <v>576160406561.83997</v>
      </c>
      <c r="AA29" s="152">
        <v>576160406561.83997</v>
      </c>
      <c r="AB29" s="157">
        <f>IFERROR(X28/V28,0)</f>
        <v>1</v>
      </c>
      <c r="AC29" s="157">
        <f>IFERROR(Y28/X28,0)</f>
        <v>1</v>
      </c>
      <c r="AD29" s="158">
        <f>IFERROR(Z28/Y28,0)</f>
        <v>0.99877999046521881</v>
      </c>
      <c r="AE29" s="159">
        <f>IFERROR(AA28/Z28,0)</f>
        <v>1</v>
      </c>
    </row>
    <row r="30" spans="1:31" ht="409.6" hidden="1" customHeight="1" x14ac:dyDescent="0.25"/>
    <row r="31" spans="1:31" ht="33.950000000000003" customHeight="1" x14ac:dyDescent="0.25"/>
    <row r="33" spans="2:21" s="141" customFormat="1" ht="18" x14ac:dyDescent="0.25">
      <c r="B33" s="142"/>
      <c r="C33" s="143" t="s">
        <v>120</v>
      </c>
      <c r="D33" s="144"/>
      <c r="E33" s="144"/>
      <c r="F33" s="144"/>
      <c r="G33" s="144"/>
      <c r="S33" s="145"/>
      <c r="T33" s="145"/>
      <c r="U33" s="146"/>
    </row>
    <row r="34" spans="2:21" s="141" customFormat="1" x14ac:dyDescent="0.25">
      <c r="B34" s="142"/>
      <c r="C34" s="147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D35" s="144"/>
      <c r="E35" s="144"/>
      <c r="F35" s="144"/>
      <c r="G35" s="144"/>
      <c r="S35" s="145"/>
      <c r="T35" s="145"/>
      <c r="U35" s="146"/>
    </row>
    <row r="36" spans="2:21" s="141" customFormat="1" ht="14.25" x14ac:dyDescent="0.2">
      <c r="B36" s="142"/>
      <c r="D36" s="144"/>
      <c r="E36" s="144"/>
      <c r="F36" s="144"/>
      <c r="G36" s="144"/>
      <c r="S36" s="145"/>
      <c r="T36" s="145"/>
      <c r="U36" s="146"/>
    </row>
    <row r="37" spans="2:21" s="141" customFormat="1" ht="14.25" x14ac:dyDescent="0.2">
      <c r="B37" s="142"/>
      <c r="C37" s="141" t="s">
        <v>124</v>
      </c>
      <c r="D37" s="144"/>
      <c r="E37" s="144"/>
      <c r="F37" s="141" t="s">
        <v>121</v>
      </c>
      <c r="G37" s="144"/>
      <c r="S37" s="145"/>
      <c r="T37" s="145"/>
      <c r="U37" s="141" t="s">
        <v>121</v>
      </c>
    </row>
    <row r="38" spans="2:21" s="141" customFormat="1" ht="14.25" x14ac:dyDescent="0.2">
      <c r="B38" s="142"/>
      <c r="C38" s="141" t="s">
        <v>122</v>
      </c>
      <c r="D38" s="144"/>
      <c r="E38" s="144"/>
      <c r="F38" s="141" t="s">
        <v>123</v>
      </c>
      <c r="G38" s="144"/>
      <c r="S38" s="145"/>
      <c r="T38" s="145"/>
      <c r="U38" s="141" t="s">
        <v>123</v>
      </c>
    </row>
  </sheetData>
  <sheetProtection algorithmName="SHA-512" hashValue="2vPemGupt+jdKikr1Bmu1ai0p0jnJbKBA5NnbDaqKyxoscsvR9N1BJoj8WzKRgFJt86L7zswwMEUDFhngN8+SQ==" saltValue="Xgi94F1w0pfa36cGEzUxqw==" spinCount="100000" sheet="1"/>
  <mergeCells count="1">
    <mergeCell ref="A29:P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6"/>
  <sheetViews>
    <sheetView workbookViewId="0">
      <selection activeCell="C35" sqref="C35:C36"/>
    </sheetView>
  </sheetViews>
  <sheetFormatPr baseColWidth="10" defaultRowHeight="15" x14ac:dyDescent="0.25"/>
  <cols>
    <col min="2" max="2" width="22.85546875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40.85546875" customWidth="1"/>
    <col min="17" max="17" width="16.140625" hidden="1" customWidth="1"/>
    <col min="18" max="19" width="0" hidden="1" customWidth="1"/>
    <col min="20" max="20" width="16.140625" bestFit="1" customWidth="1"/>
    <col min="21" max="21" width="14.28515625" bestFit="1" customWidth="1"/>
    <col min="22" max="24" width="16.140625" bestFit="1" customWidth="1"/>
    <col min="25" max="27" width="15.140625" bestFit="1" customWidth="1"/>
    <col min="28" max="28" width="11" bestFit="1" customWidth="1"/>
    <col min="29" max="29" width="10.7109375" bestFit="1" customWidth="1"/>
    <col min="30" max="30" width="10.85546875" bestFit="1" customWidth="1"/>
    <col min="31" max="31" width="11" bestFit="1" customWidth="1"/>
  </cols>
  <sheetData>
    <row r="1" spans="1:31" x14ac:dyDescent="0.25">
      <c r="A1" s="5" t="s">
        <v>0</v>
      </c>
      <c r="B1" s="5">
        <v>2020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  <c r="S1" s="6" t="s">
        <v>1</v>
      </c>
      <c r="T1" s="6" t="s">
        <v>1</v>
      </c>
      <c r="U1" s="6" t="s">
        <v>1</v>
      </c>
      <c r="V1" s="6" t="s">
        <v>1</v>
      </c>
      <c r="W1" s="6" t="s">
        <v>1</v>
      </c>
      <c r="X1" s="6" t="s">
        <v>1</v>
      </c>
      <c r="Y1" s="6" t="s">
        <v>1</v>
      </c>
      <c r="Z1" s="6" t="s">
        <v>1</v>
      </c>
      <c r="AA1" s="6" t="s">
        <v>1</v>
      </c>
      <c r="AB1" s="1"/>
      <c r="AC1" s="1"/>
      <c r="AD1" s="1"/>
      <c r="AE1" s="1"/>
    </row>
    <row r="2" spans="1:31" x14ac:dyDescent="0.25">
      <c r="A2" s="5" t="s">
        <v>2</v>
      </c>
      <c r="B2" s="5" t="s">
        <v>3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  <c r="AA2" s="6" t="s">
        <v>1</v>
      </c>
      <c r="AB2" s="1"/>
      <c r="AC2" s="1"/>
      <c r="AD2" s="1"/>
      <c r="AE2" s="1"/>
    </row>
    <row r="3" spans="1:31" ht="15.75" thickBot="1" x14ac:dyDescent="0.3">
      <c r="A3" s="36" t="s">
        <v>4</v>
      </c>
      <c r="B3" s="7" t="s">
        <v>101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  <c r="AA3" s="6" t="s">
        <v>1</v>
      </c>
      <c r="AB3" s="1"/>
      <c r="AC3" s="1"/>
      <c r="AD3" s="1"/>
      <c r="AE3" s="1"/>
    </row>
    <row r="4" spans="1:31" ht="42.75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93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46" t="s">
        <v>36</v>
      </c>
    </row>
    <row r="5" spans="1:31" ht="22.5" customHeight="1" x14ac:dyDescent="0.25">
      <c r="A5" s="56" t="s">
        <v>37</v>
      </c>
      <c r="B5" s="57" t="s">
        <v>38</v>
      </c>
      <c r="C5" s="58" t="s">
        <v>39</v>
      </c>
      <c r="D5" s="59" t="s">
        <v>40</v>
      </c>
      <c r="E5" s="59" t="s">
        <v>41</v>
      </c>
      <c r="F5" s="59" t="s">
        <v>41</v>
      </c>
      <c r="G5" s="59" t="s">
        <v>41</v>
      </c>
      <c r="H5" s="59"/>
      <c r="I5" s="59"/>
      <c r="J5" s="59"/>
      <c r="K5" s="59"/>
      <c r="L5" s="59"/>
      <c r="M5" s="59" t="s">
        <v>42</v>
      </c>
      <c r="N5" s="59">
        <v>20</v>
      </c>
      <c r="O5" s="59" t="s">
        <v>43</v>
      </c>
      <c r="P5" s="57" t="s">
        <v>44</v>
      </c>
      <c r="Q5" s="60">
        <v>33190000000</v>
      </c>
      <c r="R5" s="60">
        <v>0</v>
      </c>
      <c r="S5" s="60">
        <v>0</v>
      </c>
      <c r="T5" s="60">
        <v>33190000000</v>
      </c>
      <c r="U5" s="60">
        <v>0</v>
      </c>
      <c r="V5" s="60">
        <v>8747615686</v>
      </c>
      <c r="W5" s="60">
        <v>24442384314</v>
      </c>
      <c r="X5" s="60">
        <v>4269716462</v>
      </c>
      <c r="Y5" s="60">
        <v>4269705272</v>
      </c>
      <c r="Z5" s="60">
        <v>4269705272</v>
      </c>
      <c r="AA5" s="60">
        <v>4269705272</v>
      </c>
      <c r="AB5" s="61">
        <f>IFERROR(X5/V5,0)</f>
        <v>0.48810059966779384</v>
      </c>
      <c r="AC5" s="61">
        <f>IFERROR(Y5/X5,0)</f>
        <v>0.99999737921707454</v>
      </c>
      <c r="AD5" s="61">
        <f>IFERROR(Z5/Y5,0)</f>
        <v>1</v>
      </c>
      <c r="AE5" s="62">
        <f>IFERROR(AA5/Z5,0)</f>
        <v>1</v>
      </c>
    </row>
    <row r="6" spans="1:31" ht="22.5" customHeight="1" x14ac:dyDescent="0.25">
      <c r="A6" s="63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>
        <v>20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3200306431</v>
      </c>
      <c r="W6" s="53">
        <v>8464693569</v>
      </c>
      <c r="X6" s="53">
        <v>1801096753</v>
      </c>
      <c r="Y6" s="53">
        <v>1800943853</v>
      </c>
      <c r="Z6" s="53">
        <v>1542394559</v>
      </c>
      <c r="AA6" s="53">
        <v>1542394559</v>
      </c>
      <c r="AB6" s="54">
        <f t="shared" ref="AB6:AB27" si="0">IFERROR(X6/V6,0)</f>
        <v>0.56278884282878228</v>
      </c>
      <c r="AC6" s="54">
        <f t="shared" ref="AC6:AC27" si="1">IFERROR(Y6/X6,0)</f>
        <v>0.99991510728130217</v>
      </c>
      <c r="AD6" s="54">
        <f t="shared" ref="AD6:AD27" si="2">IFERROR(Z6/Y6,0)</f>
        <v>0.85643678254082689</v>
      </c>
      <c r="AE6" s="55">
        <f t="shared" ref="AE6:AE27" si="3">IFERROR(AA6/Z6,0)</f>
        <v>1</v>
      </c>
    </row>
    <row r="7" spans="1:31" ht="22.5" customHeight="1" x14ac:dyDescent="0.25">
      <c r="A7" s="63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>
        <v>20</v>
      </c>
      <c r="O7" s="50" t="s">
        <v>43</v>
      </c>
      <c r="P7" s="51" t="s">
        <v>50</v>
      </c>
      <c r="Q7" s="53">
        <v>600000000</v>
      </c>
      <c r="R7" s="53">
        <v>0</v>
      </c>
      <c r="S7" s="53">
        <v>0</v>
      </c>
      <c r="T7" s="53">
        <v>600000000</v>
      </c>
      <c r="U7" s="53">
        <v>0</v>
      </c>
      <c r="V7" s="53">
        <v>543765705</v>
      </c>
      <c r="W7" s="53">
        <v>56234295</v>
      </c>
      <c r="X7" s="53">
        <v>523528741</v>
      </c>
      <c r="Y7" s="53">
        <v>523528741</v>
      </c>
      <c r="Z7" s="53">
        <v>523528741</v>
      </c>
      <c r="AA7" s="53">
        <v>523528741</v>
      </c>
      <c r="AB7" s="54">
        <f t="shared" si="0"/>
        <v>0.96278366985280917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22.5" customHeight="1" x14ac:dyDescent="0.25">
      <c r="A8" s="63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>
        <v>20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2.5" customHeight="1" x14ac:dyDescent="0.25">
      <c r="A9" s="63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>
        <v>20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6929958</v>
      </c>
      <c r="W9" s="53">
        <v>267070042</v>
      </c>
      <c r="X9" s="53">
        <v>0</v>
      </c>
      <c r="Y9" s="53">
        <v>0</v>
      </c>
      <c r="Z9" s="53">
        <v>0</v>
      </c>
      <c r="AA9" s="53">
        <v>0</v>
      </c>
      <c r="AB9" s="54">
        <f t="shared" si="0"/>
        <v>0</v>
      </c>
      <c r="AC9" s="54">
        <f t="shared" si="1"/>
        <v>0</v>
      </c>
      <c r="AD9" s="54">
        <f t="shared" si="2"/>
        <v>0</v>
      </c>
      <c r="AE9" s="55">
        <f t="shared" si="3"/>
        <v>0</v>
      </c>
    </row>
    <row r="10" spans="1:31" ht="22.5" customHeight="1" x14ac:dyDescent="0.25">
      <c r="A10" s="63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>
        <v>20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0</v>
      </c>
      <c r="T10" s="53">
        <v>13268000000</v>
      </c>
      <c r="U10" s="53">
        <v>0</v>
      </c>
      <c r="V10" s="53">
        <v>6658387735</v>
      </c>
      <c r="W10" s="53">
        <v>6609612265</v>
      </c>
      <c r="X10" s="53">
        <v>1189121214</v>
      </c>
      <c r="Y10" s="53">
        <v>315162056</v>
      </c>
      <c r="Z10" s="53">
        <v>158248635</v>
      </c>
      <c r="AA10" s="53">
        <v>158248635</v>
      </c>
      <c r="AB10" s="54">
        <f t="shared" si="0"/>
        <v>0.17858996221402837</v>
      </c>
      <c r="AC10" s="54">
        <f t="shared" si="1"/>
        <v>0.26503778781294202</v>
      </c>
      <c r="AD10" s="54">
        <f t="shared" si="2"/>
        <v>0.5021182975148506</v>
      </c>
      <c r="AE10" s="55">
        <f t="shared" si="3"/>
        <v>1</v>
      </c>
    </row>
    <row r="11" spans="1:31" ht="22.5" customHeight="1" x14ac:dyDescent="0.25">
      <c r="A11" s="63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>
        <v>20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230364330</v>
      </c>
      <c r="W11" s="53">
        <v>1572635670</v>
      </c>
      <c r="X11" s="53">
        <v>230364330</v>
      </c>
      <c r="Y11" s="53">
        <v>230364330</v>
      </c>
      <c r="Z11" s="53">
        <v>230364330</v>
      </c>
      <c r="AA11" s="53">
        <v>230364330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2.5" customHeight="1" x14ac:dyDescent="0.25">
      <c r="A12" s="63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>
        <v>20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47000000</v>
      </c>
      <c r="W12" s="53">
        <v>0</v>
      </c>
      <c r="X12" s="53">
        <v>11374450</v>
      </c>
      <c r="Y12" s="53">
        <v>7347961</v>
      </c>
      <c r="Z12" s="53">
        <v>7347961</v>
      </c>
      <c r="AA12" s="53">
        <v>7347961</v>
      </c>
      <c r="AB12" s="54">
        <f t="shared" si="0"/>
        <v>0.2420095744680851</v>
      </c>
      <c r="AC12" s="54">
        <f t="shared" si="1"/>
        <v>0.64600582885326319</v>
      </c>
      <c r="AD12" s="54">
        <f t="shared" si="2"/>
        <v>1</v>
      </c>
      <c r="AE12" s="55">
        <f t="shared" si="3"/>
        <v>1</v>
      </c>
    </row>
    <row r="13" spans="1:31" ht="22.5" customHeight="1" x14ac:dyDescent="0.25">
      <c r="A13" s="63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>
        <v>20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188921</v>
      </c>
      <c r="W13" s="53">
        <v>3541811079</v>
      </c>
      <c r="X13" s="53">
        <v>188921</v>
      </c>
      <c r="Y13" s="53">
        <v>188921</v>
      </c>
      <c r="Z13" s="53">
        <v>0</v>
      </c>
      <c r="AA13" s="53">
        <v>0</v>
      </c>
      <c r="AB13" s="54">
        <f t="shared" si="0"/>
        <v>1</v>
      </c>
      <c r="AC13" s="54">
        <f t="shared" si="1"/>
        <v>1</v>
      </c>
      <c r="AD13" s="54">
        <f t="shared" si="2"/>
        <v>0</v>
      </c>
      <c r="AE13" s="55">
        <f t="shared" si="3"/>
        <v>0</v>
      </c>
    </row>
    <row r="14" spans="1:31" ht="22.5" customHeight="1" x14ac:dyDescent="0.25">
      <c r="A14" s="63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>
        <v>20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41031211</v>
      </c>
      <c r="W14" s="53">
        <v>228968789</v>
      </c>
      <c r="X14" s="53">
        <v>40948344</v>
      </c>
      <c r="Y14" s="53">
        <v>40948344</v>
      </c>
      <c r="Z14" s="53">
        <v>40948344</v>
      </c>
      <c r="AA14" s="53">
        <v>40948344</v>
      </c>
      <c r="AB14" s="54">
        <f t="shared" si="0"/>
        <v>0.99798039107351721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2.5" customHeight="1" x14ac:dyDescent="0.25">
      <c r="A15" s="63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>
        <v>20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22.5" customHeight="1" x14ac:dyDescent="0.25">
      <c r="A16" s="63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>
        <v>20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2.5" customHeight="1" x14ac:dyDescent="0.25">
      <c r="A17" s="63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>
        <v>20</v>
      </c>
      <c r="O17" s="50" t="s">
        <v>43</v>
      </c>
      <c r="P17" s="51" t="s">
        <v>77</v>
      </c>
      <c r="Q17" s="53">
        <v>369802000000</v>
      </c>
      <c r="R17" s="53">
        <v>0</v>
      </c>
      <c r="S17" s="53">
        <v>0</v>
      </c>
      <c r="T17" s="53">
        <v>369802000000</v>
      </c>
      <c r="U17" s="53">
        <v>0</v>
      </c>
      <c r="V17" s="53">
        <v>334434040819</v>
      </c>
      <c r="W17" s="53">
        <v>35367959181</v>
      </c>
      <c r="X17" s="53">
        <v>215691313569</v>
      </c>
      <c r="Y17" s="53">
        <v>42973507740</v>
      </c>
      <c r="Z17" s="53">
        <v>25698496159</v>
      </c>
      <c r="AA17" s="53">
        <v>25698496159</v>
      </c>
      <c r="AB17" s="54">
        <f t="shared" si="0"/>
        <v>0.64494425579642145</v>
      </c>
      <c r="AC17" s="54">
        <f t="shared" si="1"/>
        <v>0.1992361538762325</v>
      </c>
      <c r="AD17" s="54">
        <f t="shared" si="2"/>
        <v>0.59800787765527652</v>
      </c>
      <c r="AE17" s="55">
        <f t="shared" si="3"/>
        <v>1</v>
      </c>
    </row>
    <row r="18" spans="1:31" ht="22.5" customHeight="1" x14ac:dyDescent="0.25">
      <c r="A18" s="63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>
        <v>21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94432250</v>
      </c>
      <c r="W18" s="53">
        <v>23147567750</v>
      </c>
      <c r="X18" s="53">
        <v>45000000</v>
      </c>
      <c r="Y18" s="53">
        <v>5062900</v>
      </c>
      <c r="Z18" s="53">
        <v>0</v>
      </c>
      <c r="AA18" s="53">
        <v>0</v>
      </c>
      <c r="AB18" s="54">
        <f t="shared" si="0"/>
        <v>0.47653211694098152</v>
      </c>
      <c r="AC18" s="54">
        <f t="shared" si="1"/>
        <v>0.11250888888888889</v>
      </c>
      <c r="AD18" s="54">
        <f t="shared" si="2"/>
        <v>0</v>
      </c>
      <c r="AE18" s="55">
        <f t="shared" si="3"/>
        <v>0</v>
      </c>
    </row>
    <row r="19" spans="1:31" ht="22.5" customHeight="1" x14ac:dyDescent="0.25">
      <c r="A19" s="63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>
        <v>20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0</v>
      </c>
      <c r="T19" s="53">
        <v>49983000000</v>
      </c>
      <c r="U19" s="53">
        <v>0</v>
      </c>
      <c r="V19" s="53">
        <v>16191440644</v>
      </c>
      <c r="W19" s="53">
        <v>33791559356</v>
      </c>
      <c r="X19" s="53">
        <v>3195486625.8299999</v>
      </c>
      <c r="Y19" s="53">
        <v>555352244.83000004</v>
      </c>
      <c r="Z19" s="53">
        <v>334574412.82999998</v>
      </c>
      <c r="AA19" s="53">
        <v>334574412.82999998</v>
      </c>
      <c r="AB19" s="54">
        <f t="shared" si="0"/>
        <v>0.19735653522678595</v>
      </c>
      <c r="AC19" s="54">
        <f t="shared" si="1"/>
        <v>0.17379269884622101</v>
      </c>
      <c r="AD19" s="54">
        <f t="shared" si="2"/>
        <v>0.60245441689430324</v>
      </c>
      <c r="AE19" s="55">
        <f t="shared" si="3"/>
        <v>1</v>
      </c>
    </row>
    <row r="20" spans="1:31" ht="22.5" customHeight="1" x14ac:dyDescent="0.25">
      <c r="A20" s="63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>
        <v>20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45381400</v>
      </c>
      <c r="W20" s="53">
        <v>592618600</v>
      </c>
      <c r="X20" s="53">
        <v>45381400</v>
      </c>
      <c r="Y20" s="53">
        <v>45381400</v>
      </c>
      <c r="Z20" s="53">
        <v>45381400</v>
      </c>
      <c r="AA20" s="53">
        <v>45381400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2.5" customHeight="1" x14ac:dyDescent="0.25">
      <c r="A21" s="63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>
        <v>20</v>
      </c>
      <c r="O21" s="50" t="s">
        <v>43</v>
      </c>
      <c r="P21" s="51" t="s">
        <v>85</v>
      </c>
      <c r="Q21" s="53">
        <v>204000000</v>
      </c>
      <c r="R21" s="53">
        <v>0</v>
      </c>
      <c r="S21" s="53">
        <v>0</v>
      </c>
      <c r="T21" s="53">
        <v>204000000</v>
      </c>
      <c r="U21" s="53">
        <v>0</v>
      </c>
      <c r="V21" s="53">
        <v>48248307</v>
      </c>
      <c r="W21" s="53">
        <v>155751693</v>
      </c>
      <c r="X21" s="53">
        <v>48003307</v>
      </c>
      <c r="Y21" s="53">
        <v>48003307</v>
      </c>
      <c r="Z21" s="53">
        <v>47467810</v>
      </c>
      <c r="AA21" s="53">
        <v>47467810</v>
      </c>
      <c r="AB21" s="54">
        <f t="shared" si="0"/>
        <v>0.99492210161902672</v>
      </c>
      <c r="AC21" s="54">
        <f t="shared" si="1"/>
        <v>1</v>
      </c>
      <c r="AD21" s="54">
        <f t="shared" si="2"/>
        <v>0.98884458106188389</v>
      </c>
      <c r="AE21" s="55">
        <f t="shared" si="3"/>
        <v>1</v>
      </c>
    </row>
    <row r="22" spans="1:31" ht="22.5" customHeight="1" x14ac:dyDescent="0.25">
      <c r="A22" s="63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>
        <v>20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2.5" customHeight="1" x14ac:dyDescent="0.25">
      <c r="A23" s="63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>
        <v>20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0</v>
      </c>
      <c r="T23" s="53">
        <v>6000000</v>
      </c>
      <c r="U23" s="53">
        <v>0</v>
      </c>
      <c r="V23" s="53">
        <v>6000000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2.5" customHeight="1" x14ac:dyDescent="0.25">
      <c r="A24" s="63" t="s">
        <v>37</v>
      </c>
      <c r="B24" s="51" t="s">
        <v>38</v>
      </c>
      <c r="C24" s="52" t="s">
        <v>90</v>
      </c>
      <c r="D24" s="50" t="s">
        <v>40</v>
      </c>
      <c r="E24" s="50" t="s">
        <v>84</v>
      </c>
      <c r="F24" s="50" t="s">
        <v>76</v>
      </c>
      <c r="G24" s="50"/>
      <c r="H24" s="50"/>
      <c r="I24" s="50"/>
      <c r="J24" s="50"/>
      <c r="K24" s="50"/>
      <c r="L24" s="50"/>
      <c r="M24" s="50" t="s">
        <v>42</v>
      </c>
      <c r="N24" s="50">
        <v>20</v>
      </c>
      <c r="O24" s="50" t="s">
        <v>43</v>
      </c>
      <c r="P24" s="51" t="s">
        <v>91</v>
      </c>
      <c r="Q24" s="53">
        <v>20000000</v>
      </c>
      <c r="R24" s="53">
        <v>0</v>
      </c>
      <c r="S24" s="53">
        <v>0</v>
      </c>
      <c r="T24" s="53">
        <v>20000000</v>
      </c>
      <c r="U24" s="53">
        <v>0</v>
      </c>
      <c r="V24" s="53">
        <v>0</v>
      </c>
      <c r="W24" s="53">
        <v>20000000</v>
      </c>
      <c r="X24" s="53">
        <v>0</v>
      </c>
      <c r="Y24" s="53">
        <v>0</v>
      </c>
      <c r="Z24" s="53">
        <v>0</v>
      </c>
      <c r="AA24" s="53">
        <v>0</v>
      </c>
      <c r="AB24" s="54">
        <f t="shared" si="0"/>
        <v>0</v>
      </c>
      <c r="AC24" s="54">
        <f t="shared" si="1"/>
        <v>0</v>
      </c>
      <c r="AD24" s="54">
        <f t="shared" si="2"/>
        <v>0</v>
      </c>
      <c r="AE24" s="55">
        <f t="shared" si="3"/>
        <v>0</v>
      </c>
    </row>
    <row r="25" spans="1:31" ht="45" x14ac:dyDescent="0.25">
      <c r="A25" s="63" t="s">
        <v>37</v>
      </c>
      <c r="B25" s="51" t="s">
        <v>38</v>
      </c>
      <c r="C25" s="52" t="s">
        <v>92</v>
      </c>
      <c r="D25" s="50" t="s">
        <v>93</v>
      </c>
      <c r="E25" s="50" t="s">
        <v>94</v>
      </c>
      <c r="F25" s="50" t="s">
        <v>95</v>
      </c>
      <c r="G25" s="50" t="s">
        <v>96</v>
      </c>
      <c r="H25" s="50"/>
      <c r="I25" s="50"/>
      <c r="J25" s="50"/>
      <c r="K25" s="50"/>
      <c r="L25" s="50"/>
      <c r="M25" s="50" t="s">
        <v>42</v>
      </c>
      <c r="N25" s="50">
        <v>20</v>
      </c>
      <c r="O25" s="50" t="s">
        <v>43</v>
      </c>
      <c r="P25" s="51" t="s">
        <v>97</v>
      </c>
      <c r="Q25" s="53">
        <v>3000000000</v>
      </c>
      <c r="R25" s="53">
        <v>0</v>
      </c>
      <c r="S25" s="53">
        <v>0</v>
      </c>
      <c r="T25" s="53">
        <v>3000000000</v>
      </c>
      <c r="U25" s="53">
        <v>0</v>
      </c>
      <c r="V25" s="53">
        <v>0</v>
      </c>
      <c r="W25" s="53">
        <v>3000000000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34.5" thickBot="1" x14ac:dyDescent="0.3">
      <c r="A26" s="64" t="s">
        <v>37</v>
      </c>
      <c r="B26" s="65" t="s">
        <v>38</v>
      </c>
      <c r="C26" s="66" t="s">
        <v>98</v>
      </c>
      <c r="D26" s="67" t="s">
        <v>93</v>
      </c>
      <c r="E26" s="67" t="s">
        <v>94</v>
      </c>
      <c r="F26" s="67" t="s">
        <v>95</v>
      </c>
      <c r="G26" s="67" t="s">
        <v>99</v>
      </c>
      <c r="H26" s="67"/>
      <c r="I26" s="67"/>
      <c r="J26" s="67"/>
      <c r="K26" s="67"/>
      <c r="L26" s="67"/>
      <c r="M26" s="67" t="s">
        <v>42</v>
      </c>
      <c r="N26" s="67">
        <v>20</v>
      </c>
      <c r="O26" s="67" t="s">
        <v>43</v>
      </c>
      <c r="P26" s="65" t="s">
        <v>100</v>
      </c>
      <c r="Q26" s="68">
        <v>3000000000</v>
      </c>
      <c r="R26" s="68">
        <v>0</v>
      </c>
      <c r="S26" s="68">
        <v>0</v>
      </c>
      <c r="T26" s="68">
        <v>3000000000</v>
      </c>
      <c r="U26" s="68">
        <v>0</v>
      </c>
      <c r="V26" s="68">
        <v>2300000000</v>
      </c>
      <c r="W26" s="68">
        <v>700000000</v>
      </c>
      <c r="X26" s="68">
        <v>0</v>
      </c>
      <c r="Y26" s="68">
        <v>0</v>
      </c>
      <c r="Z26" s="68">
        <v>0</v>
      </c>
      <c r="AA26" s="68">
        <v>0</v>
      </c>
      <c r="AB26" s="69">
        <f t="shared" si="0"/>
        <v>0</v>
      </c>
      <c r="AC26" s="69">
        <f t="shared" si="1"/>
        <v>0</v>
      </c>
      <c r="AD26" s="69">
        <f t="shared" si="2"/>
        <v>0</v>
      </c>
      <c r="AE26" s="70">
        <f t="shared" si="3"/>
        <v>0</v>
      </c>
    </row>
    <row r="27" spans="1:31" s="151" customFormat="1" ht="15.75" thickBot="1" x14ac:dyDescent="0.3">
      <c r="A27" s="163" t="s">
        <v>110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47">
        <v>520309000000</v>
      </c>
      <c r="R27" s="47">
        <v>0</v>
      </c>
      <c r="S27" s="47">
        <v>0</v>
      </c>
      <c r="T27" s="47">
        <f>SUM(T5:T26)</f>
        <v>520309000000</v>
      </c>
      <c r="U27" s="47">
        <f t="shared" ref="U27:AA27" si="4">SUM(U5:U26)</f>
        <v>2055000000</v>
      </c>
      <c r="V27" s="47">
        <f t="shared" si="4"/>
        <v>372595133397</v>
      </c>
      <c r="W27" s="47">
        <f t="shared" si="4"/>
        <v>145658866603</v>
      </c>
      <c r="X27" s="47">
        <f t="shared" si="4"/>
        <v>227091524116.82999</v>
      </c>
      <c r="Y27" s="47">
        <f t="shared" si="4"/>
        <v>50815497069.830002</v>
      </c>
      <c r="Z27" s="47">
        <f t="shared" si="4"/>
        <v>32898457623.830002</v>
      </c>
      <c r="AA27" s="47">
        <f t="shared" si="4"/>
        <v>32898457623.830002</v>
      </c>
      <c r="AB27" s="148">
        <f t="shared" si="0"/>
        <v>0.60948601782961032</v>
      </c>
      <c r="AC27" s="148">
        <f t="shared" si="1"/>
        <v>0.22376659484520151</v>
      </c>
      <c r="AD27" s="149">
        <f t="shared" si="2"/>
        <v>0.64740993438716865</v>
      </c>
      <c r="AE27" s="150">
        <f t="shared" si="3"/>
        <v>1</v>
      </c>
    </row>
    <row r="28" spans="1:31" x14ac:dyDescent="0.25">
      <c r="A28" s="1" t="s">
        <v>1</v>
      </c>
      <c r="B28" s="1" t="s">
        <v>1</v>
      </c>
      <c r="C28" s="1" t="s">
        <v>1</v>
      </c>
      <c r="D28" s="1" t="s">
        <v>1</v>
      </c>
      <c r="E28" s="1" t="s">
        <v>1</v>
      </c>
      <c r="F28" s="1" t="s">
        <v>1</v>
      </c>
      <c r="G28" s="1" t="s">
        <v>1</v>
      </c>
      <c r="H28" s="1" t="s">
        <v>1</v>
      </c>
      <c r="I28" s="1" t="s">
        <v>1</v>
      </c>
      <c r="J28" s="1" t="s">
        <v>1</v>
      </c>
      <c r="K28" s="1" t="s">
        <v>1</v>
      </c>
      <c r="L28" s="1" t="s">
        <v>1</v>
      </c>
      <c r="M28" s="1" t="s">
        <v>1</v>
      </c>
      <c r="N28" s="1" t="s">
        <v>1</v>
      </c>
      <c r="O28" s="1" t="s">
        <v>1</v>
      </c>
      <c r="P28" s="1" t="s">
        <v>1</v>
      </c>
      <c r="Q28" s="1" t="s">
        <v>1</v>
      </c>
      <c r="R28" s="1" t="s">
        <v>1</v>
      </c>
      <c r="S28" s="1" t="s">
        <v>1</v>
      </c>
      <c r="T28" s="1" t="s">
        <v>1</v>
      </c>
      <c r="U28" s="1" t="s">
        <v>1</v>
      </c>
      <c r="V28" s="1" t="s">
        <v>1</v>
      </c>
      <c r="W28" s="1" t="s">
        <v>1</v>
      </c>
      <c r="X28" s="1" t="s">
        <v>1</v>
      </c>
      <c r="Y28" s="1" t="s">
        <v>1</v>
      </c>
      <c r="Z28" s="1" t="s">
        <v>1</v>
      </c>
      <c r="AA28" s="1" t="s">
        <v>1</v>
      </c>
      <c r="AB28" s="1"/>
      <c r="AC28" s="1"/>
      <c r="AD28" s="1"/>
      <c r="AE28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125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kwq0rPG2rz1n/IDUfXttDUskpJy5EFD17p8mtym5oEnagH/NP2LzF+VZobeCMdgN64IJc7wnJP6l5bivZXJHjA==" saltValue="7/kBX835s4Ee72IbQLTH5w==" spinCount="100000" sheet="1" objects="1" scenarios="1"/>
  <mergeCells count="1">
    <mergeCell ref="A27:P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5"/>
  <sheetViews>
    <sheetView tabSelected="1" zoomScaleNormal="100" workbookViewId="0">
      <selection activeCell="A30" sqref="A30:XFD36"/>
    </sheetView>
  </sheetViews>
  <sheetFormatPr baseColWidth="10" defaultRowHeight="15" x14ac:dyDescent="0.25"/>
  <cols>
    <col min="2" max="2" width="22.28515625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9.5703125" customWidth="1"/>
    <col min="17" max="17" width="16.140625" hidden="1" customWidth="1"/>
    <col min="18" max="19" width="14.28515625" hidden="1" customWidth="1"/>
    <col min="20" max="20" width="16.140625" bestFit="1" customWidth="1"/>
    <col min="21" max="21" width="14.28515625" bestFit="1" customWidth="1"/>
    <col min="22" max="24" width="16.140625" bestFit="1" customWidth="1"/>
    <col min="25" max="27" width="15.140625" bestFit="1" customWidth="1"/>
    <col min="28" max="28" width="11" bestFit="1" customWidth="1"/>
    <col min="29" max="29" width="10.7109375" bestFit="1" customWidth="1"/>
    <col min="30" max="30" width="10.85546875" bestFit="1" customWidth="1"/>
    <col min="31" max="31" width="11" bestFit="1" customWidth="1"/>
  </cols>
  <sheetData>
    <row r="1" spans="1:31" x14ac:dyDescent="0.25">
      <c r="A1" s="8" t="s">
        <v>0</v>
      </c>
      <c r="B1" s="8">
        <v>2020</v>
      </c>
      <c r="C1" s="9" t="s">
        <v>1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  <c r="K1" s="9" t="s">
        <v>1</v>
      </c>
      <c r="L1" s="9" t="s">
        <v>1</v>
      </c>
      <c r="M1" s="9" t="s">
        <v>1</v>
      </c>
      <c r="N1" s="9" t="s">
        <v>1</v>
      </c>
      <c r="O1" s="9" t="s">
        <v>1</v>
      </c>
      <c r="P1" s="9" t="s">
        <v>1</v>
      </c>
      <c r="Q1" s="9" t="s">
        <v>1</v>
      </c>
      <c r="R1" s="9" t="s">
        <v>1</v>
      </c>
      <c r="S1" s="9" t="s">
        <v>1</v>
      </c>
      <c r="T1" s="9" t="s">
        <v>1</v>
      </c>
      <c r="U1" s="9" t="s">
        <v>1</v>
      </c>
      <c r="V1" s="9" t="s">
        <v>1</v>
      </c>
      <c r="W1" s="9" t="s">
        <v>1</v>
      </c>
      <c r="X1" s="9" t="s">
        <v>1</v>
      </c>
      <c r="Y1" s="9" t="s">
        <v>1</v>
      </c>
      <c r="Z1" s="9" t="s">
        <v>1</v>
      </c>
      <c r="AA1" s="9" t="s">
        <v>1</v>
      </c>
      <c r="AB1" s="1"/>
      <c r="AC1" s="1"/>
      <c r="AD1" s="1"/>
      <c r="AE1" s="1"/>
    </row>
    <row r="2" spans="1:31" x14ac:dyDescent="0.25">
      <c r="A2" s="8" t="s">
        <v>2</v>
      </c>
      <c r="B2" s="8" t="s">
        <v>3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  <c r="S2" s="9" t="s">
        <v>1</v>
      </c>
      <c r="T2" s="9" t="s">
        <v>1</v>
      </c>
      <c r="U2" s="9" t="s">
        <v>1</v>
      </c>
      <c r="V2" s="9" t="s">
        <v>1</v>
      </c>
      <c r="W2" s="9" t="s">
        <v>1</v>
      </c>
      <c r="X2" s="9" t="s">
        <v>1</v>
      </c>
      <c r="Y2" s="9" t="s">
        <v>1</v>
      </c>
      <c r="Z2" s="9" t="s">
        <v>1</v>
      </c>
      <c r="AA2" s="9" t="s">
        <v>1</v>
      </c>
      <c r="AB2" s="1"/>
      <c r="AC2" s="1"/>
      <c r="AD2" s="1"/>
      <c r="AE2" s="1"/>
    </row>
    <row r="3" spans="1:31" x14ac:dyDescent="0.25">
      <c r="A3" s="8" t="s">
        <v>4</v>
      </c>
      <c r="B3" s="8" t="s">
        <v>102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9" t="s">
        <v>1</v>
      </c>
      <c r="N3" s="9" t="s">
        <v>1</v>
      </c>
      <c r="O3" s="9" t="s">
        <v>1</v>
      </c>
      <c r="P3" s="9" t="s">
        <v>1</v>
      </c>
      <c r="Q3" s="9" t="s">
        <v>1</v>
      </c>
      <c r="R3" s="9" t="s">
        <v>1</v>
      </c>
      <c r="S3" s="9" t="s">
        <v>1</v>
      </c>
      <c r="T3" s="9" t="s">
        <v>1</v>
      </c>
      <c r="U3" s="9" t="s">
        <v>1</v>
      </c>
      <c r="V3" s="9" t="s">
        <v>1</v>
      </c>
      <c r="W3" s="9" t="s">
        <v>1</v>
      </c>
      <c r="X3" s="9" t="s">
        <v>1</v>
      </c>
      <c r="Y3" s="9" t="s">
        <v>1</v>
      </c>
      <c r="Z3" s="9" t="s">
        <v>1</v>
      </c>
      <c r="AA3" s="9" t="s">
        <v>1</v>
      </c>
      <c r="AB3" s="1"/>
      <c r="AC3" s="1"/>
      <c r="AD3" s="1"/>
      <c r="AE3" s="1"/>
    </row>
    <row r="4" spans="1:31" ht="42" x14ac:dyDescent="0.25">
      <c r="A4" s="35" t="s">
        <v>6</v>
      </c>
      <c r="B4" s="35" t="s">
        <v>7</v>
      </c>
      <c r="C4" s="35" t="s">
        <v>8</v>
      </c>
      <c r="D4" s="35" t="s">
        <v>9</v>
      </c>
      <c r="E4" s="35" t="s">
        <v>10</v>
      </c>
      <c r="F4" s="35" t="s">
        <v>11</v>
      </c>
      <c r="G4" s="35" t="s">
        <v>12</v>
      </c>
      <c r="H4" s="35" t="s">
        <v>13</v>
      </c>
      <c r="I4" s="35" t="s">
        <v>14</v>
      </c>
      <c r="J4" s="35" t="s">
        <v>15</v>
      </c>
      <c r="K4" s="35" t="s">
        <v>16</v>
      </c>
      <c r="L4" s="35" t="s">
        <v>17</v>
      </c>
      <c r="M4" s="35" t="s">
        <v>18</v>
      </c>
      <c r="N4" s="35" t="s">
        <v>19</v>
      </c>
      <c r="O4" s="35" t="s">
        <v>20</v>
      </c>
      <c r="P4" s="35" t="s">
        <v>21</v>
      </c>
      <c r="Q4" s="35" t="s">
        <v>22</v>
      </c>
      <c r="R4" s="35" t="s">
        <v>23</v>
      </c>
      <c r="S4" s="35" t="s">
        <v>24</v>
      </c>
      <c r="T4" s="35" t="s">
        <v>25</v>
      </c>
      <c r="U4" s="35" t="s">
        <v>26</v>
      </c>
      <c r="V4" s="35" t="s">
        <v>27</v>
      </c>
      <c r="W4" s="35" t="s">
        <v>28</v>
      </c>
      <c r="X4" s="35" t="s">
        <v>29</v>
      </c>
      <c r="Y4" s="35" t="s">
        <v>30</v>
      </c>
      <c r="Z4" s="35" t="s">
        <v>31</v>
      </c>
      <c r="AA4" s="35" t="s">
        <v>32</v>
      </c>
      <c r="AB4" s="35" t="s">
        <v>33</v>
      </c>
      <c r="AC4" s="35" t="s">
        <v>34</v>
      </c>
      <c r="AD4" s="35" t="s">
        <v>35</v>
      </c>
      <c r="AE4" s="35" t="s">
        <v>36</v>
      </c>
    </row>
    <row r="5" spans="1:31" ht="22.5" x14ac:dyDescent="0.25">
      <c r="A5" s="50" t="s">
        <v>37</v>
      </c>
      <c r="B5" s="51" t="s">
        <v>38</v>
      </c>
      <c r="C5" s="52" t="s">
        <v>39</v>
      </c>
      <c r="D5" s="50" t="s">
        <v>40</v>
      </c>
      <c r="E5" s="50" t="s">
        <v>41</v>
      </c>
      <c r="F5" s="50" t="s">
        <v>41</v>
      </c>
      <c r="G5" s="50" t="s">
        <v>41</v>
      </c>
      <c r="H5" s="50"/>
      <c r="I5" s="50"/>
      <c r="J5" s="50"/>
      <c r="K5" s="50"/>
      <c r="L5" s="50"/>
      <c r="M5" s="50" t="s">
        <v>42</v>
      </c>
      <c r="N5" s="50" t="s">
        <v>103</v>
      </c>
      <c r="O5" s="50" t="s">
        <v>43</v>
      </c>
      <c r="P5" s="51" t="s">
        <v>44</v>
      </c>
      <c r="Q5" s="53">
        <v>33190000000</v>
      </c>
      <c r="R5" s="53">
        <v>0</v>
      </c>
      <c r="S5" s="53">
        <v>1913875000</v>
      </c>
      <c r="T5" s="53">
        <v>31276125000</v>
      </c>
      <c r="U5" s="53">
        <v>0</v>
      </c>
      <c r="V5" s="53">
        <v>9060611808</v>
      </c>
      <c r="W5" s="53">
        <v>22215513192</v>
      </c>
      <c r="X5" s="53">
        <v>6740045065</v>
      </c>
      <c r="Y5" s="53">
        <v>6740033875</v>
      </c>
      <c r="Z5" s="53">
        <v>6740033875</v>
      </c>
      <c r="AA5" s="53">
        <v>6740033875</v>
      </c>
      <c r="AB5" s="54">
        <f>IFERROR(X5/V5,0)</f>
        <v>0.74388410052496978</v>
      </c>
      <c r="AC5" s="54">
        <f>IFERROR(Y5/X5,0)</f>
        <v>0.99999833977371189</v>
      </c>
      <c r="AD5" s="54">
        <f>IFERROR(Z5/Y5,0)</f>
        <v>1</v>
      </c>
      <c r="AE5" s="55">
        <f>IFERROR(AA5/Z5,0)</f>
        <v>1</v>
      </c>
    </row>
    <row r="6" spans="1:31" ht="22.5" x14ac:dyDescent="0.25">
      <c r="A6" s="50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 t="s">
        <v>103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3618516147</v>
      </c>
      <c r="W6" s="53">
        <v>8046483853</v>
      </c>
      <c r="X6" s="53">
        <v>2383075988</v>
      </c>
      <c r="Y6" s="53">
        <v>2383075988</v>
      </c>
      <c r="Z6" s="53">
        <v>2212871354</v>
      </c>
      <c r="AA6" s="53">
        <v>2212871354</v>
      </c>
      <c r="AB6" s="54">
        <f t="shared" ref="AB6:AB27" si="0">IFERROR(X6/V6,0)</f>
        <v>0.65857823792654202</v>
      </c>
      <c r="AC6" s="54">
        <f t="shared" ref="AC6:AC27" si="1">IFERROR(Y6/X6,0)</f>
        <v>1</v>
      </c>
      <c r="AD6" s="54">
        <f t="shared" ref="AD6:AD27" si="2">IFERROR(Z6/Y6,0)</f>
        <v>0.92857775628764383</v>
      </c>
      <c r="AE6" s="55">
        <f t="shared" ref="AE6:AE27" si="3">IFERROR(AA6/Z6,0)</f>
        <v>1</v>
      </c>
    </row>
    <row r="7" spans="1:31" ht="33.75" x14ac:dyDescent="0.25">
      <c r="A7" s="50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 t="s">
        <v>103</v>
      </c>
      <c r="O7" s="50" t="s">
        <v>43</v>
      </c>
      <c r="P7" s="51" t="s">
        <v>50</v>
      </c>
      <c r="Q7" s="53">
        <v>600000000</v>
      </c>
      <c r="R7" s="53">
        <v>1913875000</v>
      </c>
      <c r="S7" s="53">
        <v>0</v>
      </c>
      <c r="T7" s="53">
        <v>2513875000</v>
      </c>
      <c r="U7" s="53">
        <v>0</v>
      </c>
      <c r="V7" s="53">
        <v>802859124</v>
      </c>
      <c r="W7" s="53">
        <v>1711015876</v>
      </c>
      <c r="X7" s="53">
        <v>754750852</v>
      </c>
      <c r="Y7" s="53">
        <v>754750852</v>
      </c>
      <c r="Z7" s="53">
        <v>754750852</v>
      </c>
      <c r="AA7" s="53">
        <v>754750852</v>
      </c>
      <c r="AB7" s="54">
        <f t="shared" si="0"/>
        <v>0.94007881263114346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3.75" x14ac:dyDescent="0.25">
      <c r="A8" s="50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 t="s">
        <v>103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2.5" x14ac:dyDescent="0.25">
      <c r="A9" s="50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 t="s">
        <v>103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5876687</v>
      </c>
      <c r="W9" s="53">
        <v>268123313</v>
      </c>
      <c r="X9" s="53">
        <v>5876687</v>
      </c>
      <c r="Y9" s="53">
        <v>0</v>
      </c>
      <c r="Z9" s="53">
        <v>0</v>
      </c>
      <c r="AA9" s="53">
        <v>0</v>
      </c>
      <c r="AB9" s="54">
        <f t="shared" si="0"/>
        <v>1</v>
      </c>
      <c r="AC9" s="54">
        <f t="shared" si="1"/>
        <v>0</v>
      </c>
      <c r="AD9" s="54">
        <f t="shared" si="2"/>
        <v>0</v>
      </c>
      <c r="AE9" s="55">
        <f t="shared" si="3"/>
        <v>0</v>
      </c>
    </row>
    <row r="10" spans="1:31" ht="22.5" x14ac:dyDescent="0.25">
      <c r="A10" s="50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 t="s">
        <v>103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0</v>
      </c>
      <c r="T10" s="53">
        <v>13268000000</v>
      </c>
      <c r="U10" s="53">
        <v>0</v>
      </c>
      <c r="V10" s="53">
        <v>8182767839</v>
      </c>
      <c r="W10" s="53">
        <v>5085232161</v>
      </c>
      <c r="X10" s="53">
        <v>2500665136.7600002</v>
      </c>
      <c r="Y10" s="53">
        <v>674053986</v>
      </c>
      <c r="Z10" s="53">
        <v>492397806</v>
      </c>
      <c r="AA10" s="53">
        <v>492397806</v>
      </c>
      <c r="AB10" s="54">
        <f t="shared" si="0"/>
        <v>0.3056013791374535</v>
      </c>
      <c r="AC10" s="54">
        <f t="shared" si="1"/>
        <v>0.26954987938662656</v>
      </c>
      <c r="AD10" s="54">
        <f t="shared" si="2"/>
        <v>0.73050203133135982</v>
      </c>
      <c r="AE10" s="55">
        <f t="shared" si="3"/>
        <v>1</v>
      </c>
    </row>
    <row r="11" spans="1:31" ht="22.5" x14ac:dyDescent="0.25">
      <c r="A11" s="50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 t="s">
        <v>103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345546495</v>
      </c>
      <c r="W11" s="53">
        <v>1457453505</v>
      </c>
      <c r="X11" s="53">
        <v>345546495</v>
      </c>
      <c r="Y11" s="53">
        <v>345546495</v>
      </c>
      <c r="Z11" s="53">
        <v>345546495</v>
      </c>
      <c r="AA11" s="53">
        <v>345546495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2.5" x14ac:dyDescent="0.25">
      <c r="A12" s="50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 t="s">
        <v>103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46985573</v>
      </c>
      <c r="W12" s="53">
        <v>14427</v>
      </c>
      <c r="X12" s="53">
        <v>18159603</v>
      </c>
      <c r="Y12" s="53">
        <v>14133114</v>
      </c>
      <c r="Z12" s="53">
        <v>10091006</v>
      </c>
      <c r="AA12" s="53">
        <v>10091006</v>
      </c>
      <c r="AB12" s="54">
        <f t="shared" si="0"/>
        <v>0.38649316887121926</v>
      </c>
      <c r="AC12" s="54">
        <f t="shared" si="1"/>
        <v>0.77827219020151484</v>
      </c>
      <c r="AD12" s="54">
        <f t="shared" si="2"/>
        <v>0.7139973540155411</v>
      </c>
      <c r="AE12" s="55">
        <f t="shared" si="3"/>
        <v>1</v>
      </c>
    </row>
    <row r="13" spans="1:31" ht="22.5" x14ac:dyDescent="0.25">
      <c r="A13" s="50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 t="s">
        <v>103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89071677</v>
      </c>
      <c r="W13" s="53">
        <v>3452928323</v>
      </c>
      <c r="X13" s="53">
        <v>89071677</v>
      </c>
      <c r="Y13" s="53">
        <v>89071677</v>
      </c>
      <c r="Z13" s="53">
        <v>89071677</v>
      </c>
      <c r="AA13" s="53">
        <v>89071677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33.75" x14ac:dyDescent="0.25">
      <c r="A14" s="50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 t="s">
        <v>103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69184136</v>
      </c>
      <c r="W14" s="53">
        <v>200815864</v>
      </c>
      <c r="X14" s="53">
        <v>69022756</v>
      </c>
      <c r="Y14" s="53">
        <v>69022756</v>
      </c>
      <c r="Z14" s="53">
        <v>69022756</v>
      </c>
      <c r="AA14" s="53">
        <v>69022756</v>
      </c>
      <c r="AB14" s="54">
        <f t="shared" si="0"/>
        <v>0.99766738432637214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2.5" x14ac:dyDescent="0.25">
      <c r="A15" s="50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 t="s">
        <v>103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22.5" x14ac:dyDescent="0.25">
      <c r="A16" s="50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 t="s">
        <v>103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2.5" x14ac:dyDescent="0.25">
      <c r="A17" s="50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 t="s">
        <v>103</v>
      </c>
      <c r="O17" s="50" t="s">
        <v>43</v>
      </c>
      <c r="P17" s="51" t="s">
        <v>77</v>
      </c>
      <c r="Q17" s="53">
        <v>369802000000</v>
      </c>
      <c r="R17" s="53">
        <v>0</v>
      </c>
      <c r="S17" s="53">
        <v>0</v>
      </c>
      <c r="T17" s="53">
        <v>369802000000</v>
      </c>
      <c r="U17" s="53">
        <v>0</v>
      </c>
      <c r="V17" s="53">
        <v>343065051773</v>
      </c>
      <c r="W17" s="53">
        <v>26736948227</v>
      </c>
      <c r="X17" s="53">
        <v>256731094811</v>
      </c>
      <c r="Y17" s="53">
        <v>83409856097</v>
      </c>
      <c r="Z17" s="53">
        <v>56831302285</v>
      </c>
      <c r="AA17" s="53">
        <v>56831302285</v>
      </c>
      <c r="AB17" s="54">
        <f t="shared" si="0"/>
        <v>0.74834522923330116</v>
      </c>
      <c r="AC17" s="54">
        <f t="shared" si="1"/>
        <v>0.32489191135341267</v>
      </c>
      <c r="AD17" s="54">
        <f t="shared" si="2"/>
        <v>0.68134996203457121</v>
      </c>
      <c r="AE17" s="55">
        <f t="shared" si="3"/>
        <v>1</v>
      </c>
    </row>
    <row r="18" spans="1:31" ht="22.5" x14ac:dyDescent="0.25">
      <c r="A18" s="50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 t="s">
        <v>104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711696778</v>
      </c>
      <c r="W18" s="53">
        <v>22530303222</v>
      </c>
      <c r="X18" s="53">
        <v>69900000</v>
      </c>
      <c r="Y18" s="53">
        <v>34279290</v>
      </c>
      <c r="Z18" s="53">
        <v>5062900</v>
      </c>
      <c r="AA18" s="53">
        <v>5062900</v>
      </c>
      <c r="AB18" s="54">
        <f t="shared" si="0"/>
        <v>9.821598489799542E-2</v>
      </c>
      <c r="AC18" s="54">
        <f t="shared" si="1"/>
        <v>0.4904047210300429</v>
      </c>
      <c r="AD18" s="54">
        <f t="shared" si="2"/>
        <v>0.14769559112805428</v>
      </c>
      <c r="AE18" s="55">
        <f t="shared" si="3"/>
        <v>1</v>
      </c>
    </row>
    <row r="19" spans="1:31" ht="22.5" x14ac:dyDescent="0.25">
      <c r="A19" s="50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 t="s">
        <v>103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0</v>
      </c>
      <c r="T19" s="53">
        <v>49983000000</v>
      </c>
      <c r="U19" s="53">
        <v>0</v>
      </c>
      <c r="V19" s="53">
        <v>17296010828</v>
      </c>
      <c r="W19" s="53">
        <v>32686989172</v>
      </c>
      <c r="X19" s="53">
        <v>4829594039.3400002</v>
      </c>
      <c r="Y19" s="53">
        <v>1370097725.47</v>
      </c>
      <c r="Z19" s="53">
        <v>770217721.47000003</v>
      </c>
      <c r="AA19" s="53">
        <v>770217721.47000003</v>
      </c>
      <c r="AB19" s="54">
        <f t="shared" si="0"/>
        <v>0.27923167297753498</v>
      </c>
      <c r="AC19" s="54">
        <f t="shared" si="1"/>
        <v>0.28368796928058865</v>
      </c>
      <c r="AD19" s="54">
        <f t="shared" si="2"/>
        <v>0.56216261595922556</v>
      </c>
      <c r="AE19" s="55">
        <f t="shared" si="3"/>
        <v>1</v>
      </c>
    </row>
    <row r="20" spans="1:31" ht="22.5" x14ac:dyDescent="0.25">
      <c r="A20" s="50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 t="s">
        <v>103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161829686</v>
      </c>
      <c r="W20" s="53">
        <v>476170314</v>
      </c>
      <c r="X20" s="53">
        <v>161829686</v>
      </c>
      <c r="Y20" s="53">
        <v>161829686</v>
      </c>
      <c r="Z20" s="53">
        <v>161829686</v>
      </c>
      <c r="AA20" s="53">
        <v>161829686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2.5" x14ac:dyDescent="0.25">
      <c r="A21" s="50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 t="s">
        <v>103</v>
      </c>
      <c r="O21" s="50" t="s">
        <v>43</v>
      </c>
      <c r="P21" s="51" t="s">
        <v>85</v>
      </c>
      <c r="Q21" s="53">
        <v>204000000</v>
      </c>
      <c r="R21" s="53">
        <v>0</v>
      </c>
      <c r="S21" s="53">
        <v>0</v>
      </c>
      <c r="T21" s="53">
        <v>204000000</v>
      </c>
      <c r="U21" s="53">
        <v>0</v>
      </c>
      <c r="V21" s="53">
        <v>184602636</v>
      </c>
      <c r="W21" s="53">
        <v>19397364</v>
      </c>
      <c r="X21" s="53">
        <v>183007636</v>
      </c>
      <c r="Y21" s="53">
        <v>183007636</v>
      </c>
      <c r="Z21" s="53">
        <v>183007636</v>
      </c>
      <c r="AA21" s="53">
        <v>183007636</v>
      </c>
      <c r="AB21" s="54">
        <f t="shared" si="0"/>
        <v>0.99135982001903811</v>
      </c>
      <c r="AC21" s="54">
        <f t="shared" si="1"/>
        <v>1</v>
      </c>
      <c r="AD21" s="54">
        <f t="shared" si="2"/>
        <v>1</v>
      </c>
      <c r="AE21" s="55">
        <f t="shared" si="3"/>
        <v>1</v>
      </c>
    </row>
    <row r="22" spans="1:31" ht="22.5" x14ac:dyDescent="0.25">
      <c r="A22" s="50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 t="s">
        <v>103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2.5" x14ac:dyDescent="0.25">
      <c r="A23" s="50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 t="s">
        <v>103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0</v>
      </c>
      <c r="T23" s="53">
        <v>6000000</v>
      </c>
      <c r="U23" s="53">
        <v>0</v>
      </c>
      <c r="V23" s="53">
        <v>6000000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2.5" x14ac:dyDescent="0.25">
      <c r="A24" s="50" t="s">
        <v>37</v>
      </c>
      <c r="B24" s="51" t="s">
        <v>38</v>
      </c>
      <c r="C24" s="52" t="s">
        <v>90</v>
      </c>
      <c r="D24" s="50" t="s">
        <v>40</v>
      </c>
      <c r="E24" s="50" t="s">
        <v>84</v>
      </c>
      <c r="F24" s="50" t="s">
        <v>76</v>
      </c>
      <c r="G24" s="50"/>
      <c r="H24" s="50"/>
      <c r="I24" s="50"/>
      <c r="J24" s="50"/>
      <c r="K24" s="50"/>
      <c r="L24" s="50"/>
      <c r="M24" s="50" t="s">
        <v>42</v>
      </c>
      <c r="N24" s="50" t="s">
        <v>103</v>
      </c>
      <c r="O24" s="50" t="s">
        <v>43</v>
      </c>
      <c r="P24" s="51" t="s">
        <v>91</v>
      </c>
      <c r="Q24" s="53">
        <v>20000000</v>
      </c>
      <c r="R24" s="53">
        <v>0</v>
      </c>
      <c r="S24" s="53">
        <v>0</v>
      </c>
      <c r="T24" s="53">
        <v>20000000</v>
      </c>
      <c r="U24" s="53">
        <v>0</v>
      </c>
      <c r="V24" s="53">
        <v>0</v>
      </c>
      <c r="W24" s="53">
        <v>20000000</v>
      </c>
      <c r="X24" s="53">
        <v>0</v>
      </c>
      <c r="Y24" s="53">
        <v>0</v>
      </c>
      <c r="Z24" s="53">
        <v>0</v>
      </c>
      <c r="AA24" s="53">
        <v>0</v>
      </c>
      <c r="AB24" s="54">
        <f t="shared" si="0"/>
        <v>0</v>
      </c>
      <c r="AC24" s="54">
        <f t="shared" si="1"/>
        <v>0</v>
      </c>
      <c r="AD24" s="54">
        <f t="shared" si="2"/>
        <v>0</v>
      </c>
      <c r="AE24" s="55">
        <f t="shared" si="3"/>
        <v>0</v>
      </c>
    </row>
    <row r="25" spans="1:31" ht="67.5" x14ac:dyDescent="0.25">
      <c r="A25" s="50" t="s">
        <v>37</v>
      </c>
      <c r="B25" s="51" t="s">
        <v>38</v>
      </c>
      <c r="C25" s="52" t="s">
        <v>92</v>
      </c>
      <c r="D25" s="50" t="s">
        <v>93</v>
      </c>
      <c r="E25" s="50" t="s">
        <v>94</v>
      </c>
      <c r="F25" s="50" t="s">
        <v>95</v>
      </c>
      <c r="G25" s="50" t="s">
        <v>96</v>
      </c>
      <c r="H25" s="50"/>
      <c r="I25" s="50"/>
      <c r="J25" s="50"/>
      <c r="K25" s="50"/>
      <c r="L25" s="50"/>
      <c r="M25" s="50" t="s">
        <v>42</v>
      </c>
      <c r="N25" s="50" t="s">
        <v>103</v>
      </c>
      <c r="O25" s="50" t="s">
        <v>43</v>
      </c>
      <c r="P25" s="51" t="s">
        <v>97</v>
      </c>
      <c r="Q25" s="53">
        <v>3000000000</v>
      </c>
      <c r="R25" s="53">
        <v>0</v>
      </c>
      <c r="S25" s="53">
        <v>0</v>
      </c>
      <c r="T25" s="53">
        <v>3000000000</v>
      </c>
      <c r="U25" s="53">
        <v>0</v>
      </c>
      <c r="V25" s="53">
        <v>0</v>
      </c>
      <c r="W25" s="53">
        <v>3000000000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45" x14ac:dyDescent="0.25">
      <c r="A26" s="50" t="s">
        <v>37</v>
      </c>
      <c r="B26" s="51" t="s">
        <v>38</v>
      </c>
      <c r="C26" s="52" t="s">
        <v>98</v>
      </c>
      <c r="D26" s="50" t="s">
        <v>93</v>
      </c>
      <c r="E26" s="50" t="s">
        <v>94</v>
      </c>
      <c r="F26" s="50" t="s">
        <v>95</v>
      </c>
      <c r="G26" s="50" t="s">
        <v>99</v>
      </c>
      <c r="H26" s="50"/>
      <c r="I26" s="50"/>
      <c r="J26" s="50"/>
      <c r="K26" s="50"/>
      <c r="L26" s="50"/>
      <c r="M26" s="50" t="s">
        <v>42</v>
      </c>
      <c r="N26" s="50" t="s">
        <v>103</v>
      </c>
      <c r="O26" s="50" t="s">
        <v>43</v>
      </c>
      <c r="P26" s="51" t="s">
        <v>100</v>
      </c>
      <c r="Q26" s="53">
        <v>3000000000</v>
      </c>
      <c r="R26" s="53">
        <v>0</v>
      </c>
      <c r="S26" s="53">
        <v>0</v>
      </c>
      <c r="T26" s="53">
        <v>3000000000</v>
      </c>
      <c r="U26" s="53">
        <v>0</v>
      </c>
      <c r="V26" s="53">
        <v>2186787000</v>
      </c>
      <c r="W26" s="53">
        <v>813213000</v>
      </c>
      <c r="X26" s="53">
        <v>2186787000</v>
      </c>
      <c r="Y26" s="53">
        <v>874714800</v>
      </c>
      <c r="Z26" s="53">
        <v>874714800</v>
      </c>
      <c r="AA26" s="53">
        <v>874714800</v>
      </c>
      <c r="AB26" s="54">
        <f t="shared" si="0"/>
        <v>1</v>
      </c>
      <c r="AC26" s="54">
        <f t="shared" si="1"/>
        <v>0.4</v>
      </c>
      <c r="AD26" s="54">
        <f t="shared" si="2"/>
        <v>1</v>
      </c>
      <c r="AE26" s="55">
        <f t="shared" si="3"/>
        <v>1</v>
      </c>
    </row>
    <row r="27" spans="1:31" s="151" customFormat="1" ht="15.75" thickBot="1" x14ac:dyDescent="0.3">
      <c r="A27" s="163" t="s">
        <v>110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47">
        <v>520309000000</v>
      </c>
      <c r="R27" s="47">
        <v>1913875000</v>
      </c>
      <c r="S27" s="47">
        <v>1913875000</v>
      </c>
      <c r="T27" s="47">
        <f>SUM(T5:T26)</f>
        <v>520309000000</v>
      </c>
      <c r="U27" s="47">
        <f t="shared" ref="U27:AA27" si="4">SUM(U5:U26)</f>
        <v>2055000000</v>
      </c>
      <c r="V27" s="47">
        <f t="shared" si="4"/>
        <v>385833398187</v>
      </c>
      <c r="W27" s="47">
        <f t="shared" si="4"/>
        <v>132420601813</v>
      </c>
      <c r="X27" s="47">
        <f t="shared" si="4"/>
        <v>277068427432.09998</v>
      </c>
      <c r="Y27" s="47">
        <f t="shared" si="4"/>
        <v>97103473977.470001</v>
      </c>
      <c r="Z27" s="47">
        <f t="shared" si="4"/>
        <v>69539920849.470001</v>
      </c>
      <c r="AA27" s="47">
        <f t="shared" si="4"/>
        <v>69539920849.470001</v>
      </c>
      <c r="AB27" s="148">
        <f t="shared" si="0"/>
        <v>0.71810379488665876</v>
      </c>
      <c r="AC27" s="148">
        <f t="shared" si="1"/>
        <v>0.3504674815439473</v>
      </c>
      <c r="AD27" s="149">
        <f t="shared" si="2"/>
        <v>0.71614246124299008</v>
      </c>
      <c r="AE27" s="150">
        <f t="shared" si="3"/>
        <v>1</v>
      </c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30" spans="1:31" s="141" customFormat="1" ht="18" x14ac:dyDescent="0.25">
      <c r="B30" s="142"/>
      <c r="C30" s="143" t="s">
        <v>120</v>
      </c>
      <c r="D30" s="144"/>
      <c r="E30" s="144"/>
      <c r="F30" s="144"/>
      <c r="G30" s="144"/>
      <c r="S30" s="145"/>
      <c r="T30" s="145"/>
      <c r="U30" s="146"/>
    </row>
    <row r="31" spans="1:31" s="141" customFormat="1" x14ac:dyDescent="0.25">
      <c r="B31" s="142"/>
      <c r="C31" s="147"/>
      <c r="D31" s="144"/>
      <c r="E31" s="144"/>
      <c r="F31" s="144"/>
      <c r="G31" s="144"/>
      <c r="S31" s="145"/>
      <c r="T31" s="145"/>
      <c r="U31" s="146"/>
    </row>
    <row r="32" spans="1:31" s="141" customFormat="1" ht="14.25" x14ac:dyDescent="0.2">
      <c r="B32" s="142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C34" s="141" t="s">
        <v>124</v>
      </c>
      <c r="D34" s="144"/>
      <c r="E34" s="144"/>
      <c r="F34" s="141" t="s">
        <v>121</v>
      </c>
      <c r="G34" s="144"/>
      <c r="S34" s="145"/>
      <c r="T34" s="145"/>
      <c r="U34" s="141" t="s">
        <v>121</v>
      </c>
    </row>
    <row r="35" spans="2:21" s="141" customFormat="1" ht="14.25" x14ac:dyDescent="0.2">
      <c r="B35" s="142"/>
      <c r="C35" s="141" t="s">
        <v>122</v>
      </c>
      <c r="D35" s="144"/>
      <c r="E35" s="144"/>
      <c r="F35" s="141" t="s">
        <v>123</v>
      </c>
      <c r="G35" s="144"/>
      <c r="S35" s="145"/>
      <c r="T35" s="145"/>
      <c r="U35" s="141" t="s">
        <v>123</v>
      </c>
    </row>
  </sheetData>
  <sheetProtection algorithmName="SHA-512" hashValue="N3Oyg2AFUOUosKA50PUjllqSUA/7KlPZoukBQf00bbfQ01f+lt0i8MZ5sawvkAoFtSm8EFrUXo4lvEfzM0D7Wg==" saltValue="/HAlEM5EN76KcsSv7BpWUg==" spinCount="100000" sheet="1" objects="1" scenarios="1"/>
  <mergeCells count="1">
    <mergeCell ref="A27:P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6"/>
  <sheetViews>
    <sheetView workbookViewId="0">
      <selection activeCell="A31" sqref="A31:XFD37"/>
    </sheetView>
  </sheetViews>
  <sheetFormatPr baseColWidth="10" defaultRowHeight="15" x14ac:dyDescent="0.25"/>
  <cols>
    <col min="1" max="1" width="9.42578125" bestFit="1" customWidth="1"/>
    <col min="2" max="2" width="20.42578125" customWidth="1"/>
    <col min="3" max="3" width="12.140625" bestFit="1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7" customWidth="1"/>
    <col min="17" max="17" width="16.140625" hidden="1" customWidth="1"/>
    <col min="18" max="19" width="14.28515625" hidden="1" customWidth="1"/>
    <col min="20" max="20" width="16.140625" bestFit="1" customWidth="1"/>
    <col min="21" max="21" width="14.28515625" bestFit="1" customWidth="1"/>
    <col min="22" max="22" width="16.140625" bestFit="1" customWidth="1"/>
    <col min="23" max="23" width="15.140625" bestFit="1" customWidth="1"/>
    <col min="24" max="27" width="16.140625" bestFit="1" customWidth="1"/>
    <col min="28" max="28" width="11" bestFit="1" customWidth="1"/>
    <col min="29" max="29" width="10.7109375" bestFit="1" customWidth="1"/>
    <col min="30" max="30" width="10.85546875" bestFit="1" customWidth="1"/>
    <col min="31" max="31" width="11" bestFit="1" customWidth="1"/>
  </cols>
  <sheetData>
    <row r="1" spans="1:31" x14ac:dyDescent="0.25">
      <c r="A1" s="10" t="s">
        <v>0</v>
      </c>
      <c r="B1" s="10">
        <v>2020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  <c r="AB1" s="1"/>
      <c r="AC1" s="1"/>
      <c r="AD1" s="1"/>
      <c r="AE1" s="1"/>
    </row>
    <row r="2" spans="1:31" x14ac:dyDescent="0.25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  <c r="AB2" s="1"/>
      <c r="AC2" s="1"/>
      <c r="AD2" s="1"/>
      <c r="AE2" s="1"/>
    </row>
    <row r="3" spans="1:31" x14ac:dyDescent="0.25">
      <c r="A3" s="10" t="s">
        <v>4</v>
      </c>
      <c r="B3" s="10" t="s">
        <v>105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  <c r="AB3" s="1"/>
      <c r="AC3" s="1"/>
      <c r="AD3" s="1"/>
      <c r="AE3" s="1"/>
    </row>
    <row r="4" spans="1:31" ht="42.75" thickBot="1" x14ac:dyDescent="0.3">
      <c r="A4" s="49" t="s">
        <v>6</v>
      </c>
      <c r="B4" s="49" t="s">
        <v>7</v>
      </c>
      <c r="C4" s="49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  <c r="N4" s="49" t="s">
        <v>19</v>
      </c>
      <c r="O4" s="49" t="s">
        <v>20</v>
      </c>
      <c r="P4" s="49" t="s">
        <v>21</v>
      </c>
      <c r="Q4" s="49" t="s">
        <v>22</v>
      </c>
      <c r="R4" s="49" t="s">
        <v>23</v>
      </c>
      <c r="S4" s="49" t="s">
        <v>24</v>
      </c>
      <c r="T4" s="49" t="s">
        <v>25</v>
      </c>
      <c r="U4" s="49" t="s">
        <v>26</v>
      </c>
      <c r="V4" s="49" t="s">
        <v>27</v>
      </c>
      <c r="W4" s="49" t="s">
        <v>28</v>
      </c>
      <c r="X4" s="49" t="s">
        <v>29</v>
      </c>
      <c r="Y4" s="49" t="s">
        <v>30</v>
      </c>
      <c r="Z4" s="49" t="s">
        <v>31</v>
      </c>
      <c r="AA4" s="49" t="s">
        <v>32</v>
      </c>
      <c r="AB4" s="49" t="s">
        <v>33</v>
      </c>
      <c r="AC4" s="49" t="s">
        <v>34</v>
      </c>
      <c r="AD4" s="49" t="s">
        <v>35</v>
      </c>
      <c r="AE4" s="49" t="s">
        <v>36</v>
      </c>
    </row>
    <row r="5" spans="1:31" ht="22.5" x14ac:dyDescent="0.25">
      <c r="A5" s="56" t="s">
        <v>37</v>
      </c>
      <c r="B5" s="57" t="s">
        <v>38</v>
      </c>
      <c r="C5" s="58" t="s">
        <v>39</v>
      </c>
      <c r="D5" s="59" t="s">
        <v>40</v>
      </c>
      <c r="E5" s="59" t="s">
        <v>41</v>
      </c>
      <c r="F5" s="59" t="s">
        <v>41</v>
      </c>
      <c r="G5" s="59" t="s">
        <v>41</v>
      </c>
      <c r="H5" s="59"/>
      <c r="I5" s="59"/>
      <c r="J5" s="59"/>
      <c r="K5" s="59"/>
      <c r="L5" s="59"/>
      <c r="M5" s="59" t="s">
        <v>42</v>
      </c>
      <c r="N5" s="59" t="s">
        <v>103</v>
      </c>
      <c r="O5" s="59" t="s">
        <v>43</v>
      </c>
      <c r="P5" s="57" t="s">
        <v>44</v>
      </c>
      <c r="Q5" s="60">
        <v>33190000000</v>
      </c>
      <c r="R5" s="60">
        <v>0</v>
      </c>
      <c r="S5" s="60">
        <v>1913875000</v>
      </c>
      <c r="T5" s="60">
        <v>31276125000</v>
      </c>
      <c r="U5" s="60">
        <v>0</v>
      </c>
      <c r="V5" s="60">
        <v>11034230791</v>
      </c>
      <c r="W5" s="60">
        <v>20241894209</v>
      </c>
      <c r="X5" s="60">
        <v>8926369036</v>
      </c>
      <c r="Y5" s="60">
        <v>8926369036</v>
      </c>
      <c r="Z5" s="60">
        <v>8926369036</v>
      </c>
      <c r="AA5" s="60">
        <v>8926369036</v>
      </c>
      <c r="AB5" s="61">
        <f>IFERROR(X5/V5,0)</f>
        <v>0.80897066638127013</v>
      </c>
      <c r="AC5" s="61">
        <f>IFERROR(Y5/X5,0)</f>
        <v>1</v>
      </c>
      <c r="AD5" s="61">
        <f>IFERROR(Z5/Y5,0)</f>
        <v>1</v>
      </c>
      <c r="AE5" s="62">
        <f>IFERROR(AA5/Z5,0)</f>
        <v>1</v>
      </c>
    </row>
    <row r="6" spans="1:31" ht="22.5" x14ac:dyDescent="0.25">
      <c r="A6" s="63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 t="s">
        <v>103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4917469523</v>
      </c>
      <c r="W6" s="53">
        <v>6747530477</v>
      </c>
      <c r="X6" s="53">
        <v>3808736769</v>
      </c>
      <c r="Y6" s="53">
        <v>3808732969</v>
      </c>
      <c r="Z6" s="53">
        <v>3751972436</v>
      </c>
      <c r="AA6" s="53">
        <v>3751972436</v>
      </c>
      <c r="AB6" s="54">
        <f t="shared" ref="AB6:AB28" si="0">IFERROR(X6/V6,0)</f>
        <v>0.77453185041325978</v>
      </c>
      <c r="AC6" s="54">
        <f t="shared" ref="AC6:AC28" si="1">IFERROR(Y6/X6,0)</f>
        <v>0.99999900229387573</v>
      </c>
      <c r="AD6" s="54">
        <f t="shared" ref="AD6:AD28" si="2">IFERROR(Z6/Y6,0)</f>
        <v>0.98509726634500638</v>
      </c>
      <c r="AE6" s="55">
        <f t="shared" ref="AE6:AE28" si="3">IFERROR(AA6/Z6,0)</f>
        <v>1</v>
      </c>
    </row>
    <row r="7" spans="1:31" ht="33.75" x14ac:dyDescent="0.25">
      <c r="A7" s="63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 t="s">
        <v>103</v>
      </c>
      <c r="O7" s="50" t="s">
        <v>43</v>
      </c>
      <c r="P7" s="51" t="s">
        <v>50</v>
      </c>
      <c r="Q7" s="53">
        <v>600000000</v>
      </c>
      <c r="R7" s="53">
        <v>1913875000</v>
      </c>
      <c r="S7" s="53">
        <v>0</v>
      </c>
      <c r="T7" s="53">
        <v>2513875000</v>
      </c>
      <c r="U7" s="53">
        <v>0</v>
      </c>
      <c r="V7" s="53">
        <v>1138788765</v>
      </c>
      <c r="W7" s="53">
        <v>1375086235</v>
      </c>
      <c r="X7" s="53">
        <v>995842522</v>
      </c>
      <c r="Y7" s="53">
        <v>995842522</v>
      </c>
      <c r="Z7" s="53">
        <v>995842522</v>
      </c>
      <c r="AA7" s="53">
        <v>995842522</v>
      </c>
      <c r="AB7" s="54">
        <f t="shared" si="0"/>
        <v>0.87447519031327992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3.75" x14ac:dyDescent="0.25">
      <c r="A8" s="63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 t="s">
        <v>103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2.5" x14ac:dyDescent="0.25">
      <c r="A9" s="63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 t="s">
        <v>103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29265187</v>
      </c>
      <c r="W9" s="53">
        <v>244734813</v>
      </c>
      <c r="X9" s="53">
        <v>5876687</v>
      </c>
      <c r="Y9" s="53">
        <v>0</v>
      </c>
      <c r="Z9" s="53">
        <v>0</v>
      </c>
      <c r="AA9" s="53">
        <v>0</v>
      </c>
      <c r="AB9" s="54">
        <f t="shared" si="0"/>
        <v>0.2008081137496234</v>
      </c>
      <c r="AC9" s="54">
        <f t="shared" si="1"/>
        <v>0</v>
      </c>
      <c r="AD9" s="54">
        <f t="shared" si="2"/>
        <v>0</v>
      </c>
      <c r="AE9" s="55">
        <f t="shared" si="3"/>
        <v>0</v>
      </c>
    </row>
    <row r="10" spans="1:31" ht="22.5" x14ac:dyDescent="0.25">
      <c r="A10" s="63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 t="s">
        <v>103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166071989</v>
      </c>
      <c r="T10" s="53">
        <v>13101928011</v>
      </c>
      <c r="U10" s="53">
        <v>0</v>
      </c>
      <c r="V10" s="53">
        <v>8295911825.0600004</v>
      </c>
      <c r="W10" s="53">
        <v>4806016185.9399996</v>
      </c>
      <c r="X10" s="53">
        <v>3872389273.77</v>
      </c>
      <c r="Y10" s="53">
        <v>1016728648.62</v>
      </c>
      <c r="Z10" s="53">
        <v>806911329</v>
      </c>
      <c r="AA10" s="53">
        <v>806911329</v>
      </c>
      <c r="AB10" s="54">
        <f t="shared" si="0"/>
        <v>0.46678283899696499</v>
      </c>
      <c r="AC10" s="54">
        <f t="shared" si="1"/>
        <v>0.26255848178975938</v>
      </c>
      <c r="AD10" s="54">
        <f t="shared" si="2"/>
        <v>0.79363488979602981</v>
      </c>
      <c r="AE10" s="55">
        <f t="shared" si="3"/>
        <v>1</v>
      </c>
    </row>
    <row r="11" spans="1:31" ht="22.5" x14ac:dyDescent="0.25">
      <c r="A11" s="63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 t="s">
        <v>103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460728660</v>
      </c>
      <c r="W11" s="53">
        <v>1342271340</v>
      </c>
      <c r="X11" s="53">
        <v>460728660</v>
      </c>
      <c r="Y11" s="53">
        <v>460728660</v>
      </c>
      <c r="Z11" s="53">
        <v>460728660</v>
      </c>
      <c r="AA11" s="53">
        <v>460728660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2.5" x14ac:dyDescent="0.25">
      <c r="A12" s="63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 t="s">
        <v>103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46912824</v>
      </c>
      <c r="W12" s="53">
        <v>87176</v>
      </c>
      <c r="X12" s="53">
        <v>20075856</v>
      </c>
      <c r="Y12" s="53">
        <v>16049367</v>
      </c>
      <c r="Z12" s="53">
        <v>16049367</v>
      </c>
      <c r="AA12" s="53">
        <v>16049367</v>
      </c>
      <c r="AB12" s="54">
        <f t="shared" si="0"/>
        <v>0.4279396183866484</v>
      </c>
      <c r="AC12" s="54">
        <f t="shared" si="1"/>
        <v>0.79943624819783521</v>
      </c>
      <c r="AD12" s="54">
        <f t="shared" si="2"/>
        <v>1</v>
      </c>
      <c r="AE12" s="55">
        <f t="shared" si="3"/>
        <v>1</v>
      </c>
    </row>
    <row r="13" spans="1:31" ht="22.5" x14ac:dyDescent="0.25">
      <c r="A13" s="63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 t="s">
        <v>103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89072433</v>
      </c>
      <c r="W13" s="53">
        <v>3452927567</v>
      </c>
      <c r="X13" s="53">
        <v>89072433</v>
      </c>
      <c r="Y13" s="53">
        <v>89072433</v>
      </c>
      <c r="Z13" s="53">
        <v>89072433</v>
      </c>
      <c r="AA13" s="53">
        <v>89072433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33.75" x14ac:dyDescent="0.25">
      <c r="A14" s="63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 t="s">
        <v>103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86535991</v>
      </c>
      <c r="W14" s="53">
        <v>183464009</v>
      </c>
      <c r="X14" s="53">
        <v>86374611</v>
      </c>
      <c r="Y14" s="53">
        <v>86374611</v>
      </c>
      <c r="Z14" s="53">
        <v>86374611</v>
      </c>
      <c r="AA14" s="53">
        <v>86374611</v>
      </c>
      <c r="AB14" s="54">
        <f t="shared" si="0"/>
        <v>0.99813511120477028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2.5" x14ac:dyDescent="0.25">
      <c r="A15" s="63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 t="s">
        <v>103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22.5" x14ac:dyDescent="0.25">
      <c r="A16" s="63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 t="s">
        <v>103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2.5" x14ac:dyDescent="0.25">
      <c r="A17" s="63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 t="s">
        <v>103</v>
      </c>
      <c r="O17" s="50" t="s">
        <v>43</v>
      </c>
      <c r="P17" s="51" t="s">
        <v>77</v>
      </c>
      <c r="Q17" s="53">
        <v>369802000000</v>
      </c>
      <c r="R17" s="53">
        <v>0</v>
      </c>
      <c r="S17" s="53">
        <v>0</v>
      </c>
      <c r="T17" s="53">
        <v>369802000000</v>
      </c>
      <c r="U17" s="53">
        <v>0</v>
      </c>
      <c r="V17" s="53">
        <v>348760002280.94</v>
      </c>
      <c r="W17" s="53">
        <v>21041997719.060001</v>
      </c>
      <c r="X17" s="53">
        <v>285059184934.63</v>
      </c>
      <c r="Y17" s="53">
        <v>127268346813</v>
      </c>
      <c r="Z17" s="53">
        <v>94854172623</v>
      </c>
      <c r="AA17" s="53">
        <v>94854172623</v>
      </c>
      <c r="AB17" s="54">
        <f t="shared" si="0"/>
        <v>0.81735056505993353</v>
      </c>
      <c r="AC17" s="54">
        <f t="shared" si="1"/>
        <v>0.44646288749539953</v>
      </c>
      <c r="AD17" s="54">
        <f t="shared" si="2"/>
        <v>0.74530843684465142</v>
      </c>
      <c r="AE17" s="55">
        <f t="shared" si="3"/>
        <v>1</v>
      </c>
    </row>
    <row r="18" spans="1:31" ht="22.5" x14ac:dyDescent="0.25">
      <c r="A18" s="63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 t="s">
        <v>104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13951359634</v>
      </c>
      <c r="W18" s="53">
        <v>9290640366</v>
      </c>
      <c r="X18" s="53">
        <v>13371428882</v>
      </c>
      <c r="Y18" s="53">
        <v>205118474</v>
      </c>
      <c r="Z18" s="53">
        <v>143373632</v>
      </c>
      <c r="AA18" s="53">
        <v>143373632</v>
      </c>
      <c r="AB18" s="54">
        <f t="shared" si="0"/>
        <v>0.95843195450379715</v>
      </c>
      <c r="AC18" s="54">
        <f t="shared" si="1"/>
        <v>1.534005645994356E-2</v>
      </c>
      <c r="AD18" s="54">
        <f t="shared" si="2"/>
        <v>0.6989796150687041</v>
      </c>
      <c r="AE18" s="55">
        <f t="shared" si="3"/>
        <v>1</v>
      </c>
    </row>
    <row r="19" spans="1:31" ht="22.5" x14ac:dyDescent="0.25">
      <c r="A19" s="63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 t="s">
        <v>103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0</v>
      </c>
      <c r="T19" s="53">
        <v>49983000000</v>
      </c>
      <c r="U19" s="53">
        <v>0</v>
      </c>
      <c r="V19" s="53">
        <v>38926795251</v>
      </c>
      <c r="W19" s="53">
        <v>11056204749</v>
      </c>
      <c r="X19" s="53">
        <v>6024444811.9200001</v>
      </c>
      <c r="Y19" s="53">
        <v>2068473326.3099999</v>
      </c>
      <c r="Z19" s="53">
        <v>1466052773.3099999</v>
      </c>
      <c r="AA19" s="53">
        <v>1466052773.3099999</v>
      </c>
      <c r="AB19" s="54">
        <f t="shared" si="0"/>
        <v>0.15476344181621879</v>
      </c>
      <c r="AC19" s="54">
        <f t="shared" si="1"/>
        <v>0.34334671341287865</v>
      </c>
      <c r="AD19" s="54">
        <f t="shared" si="2"/>
        <v>0.70876078248750118</v>
      </c>
      <c r="AE19" s="55">
        <f t="shared" si="3"/>
        <v>1</v>
      </c>
    </row>
    <row r="20" spans="1:31" ht="22.5" x14ac:dyDescent="0.25">
      <c r="A20" s="63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 t="s">
        <v>103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193360986</v>
      </c>
      <c r="W20" s="53">
        <v>444639014</v>
      </c>
      <c r="X20" s="53">
        <v>193360986</v>
      </c>
      <c r="Y20" s="53">
        <v>193360986</v>
      </c>
      <c r="Z20" s="53">
        <v>193360986</v>
      </c>
      <c r="AA20" s="53">
        <v>193360986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2.5" x14ac:dyDescent="0.25">
      <c r="A21" s="63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 t="s">
        <v>103</v>
      </c>
      <c r="O21" s="50" t="s">
        <v>43</v>
      </c>
      <c r="P21" s="51" t="s">
        <v>85</v>
      </c>
      <c r="Q21" s="53">
        <v>204000000</v>
      </c>
      <c r="R21" s="53">
        <v>93485000</v>
      </c>
      <c r="S21" s="53">
        <v>0</v>
      </c>
      <c r="T21" s="53">
        <v>297485000</v>
      </c>
      <c r="U21" s="53">
        <v>0</v>
      </c>
      <c r="V21" s="53">
        <v>185089955</v>
      </c>
      <c r="W21" s="53">
        <v>112395045</v>
      </c>
      <c r="X21" s="53">
        <v>183503835</v>
      </c>
      <c r="Y21" s="53">
        <v>183503835</v>
      </c>
      <c r="Z21" s="53">
        <v>183503835</v>
      </c>
      <c r="AA21" s="53">
        <v>183503835</v>
      </c>
      <c r="AB21" s="54">
        <f t="shared" si="0"/>
        <v>0.99143054521786445</v>
      </c>
      <c r="AC21" s="54">
        <f t="shared" si="1"/>
        <v>1</v>
      </c>
      <c r="AD21" s="54">
        <f t="shared" si="2"/>
        <v>1</v>
      </c>
      <c r="AE21" s="55">
        <f t="shared" si="3"/>
        <v>1</v>
      </c>
    </row>
    <row r="22" spans="1:31" ht="22.5" x14ac:dyDescent="0.25">
      <c r="A22" s="63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 t="s">
        <v>103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2.5" x14ac:dyDescent="0.25">
      <c r="A23" s="63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 t="s">
        <v>103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6000000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2.5" x14ac:dyDescent="0.25">
      <c r="A24" s="63" t="s">
        <v>37</v>
      </c>
      <c r="B24" s="51" t="s">
        <v>38</v>
      </c>
      <c r="C24" s="52" t="s">
        <v>106</v>
      </c>
      <c r="D24" s="50" t="s">
        <v>40</v>
      </c>
      <c r="E24" s="50" t="s">
        <v>84</v>
      </c>
      <c r="F24" s="50" t="s">
        <v>52</v>
      </c>
      <c r="G24" s="50" t="s">
        <v>52</v>
      </c>
      <c r="H24" s="50"/>
      <c r="I24" s="50"/>
      <c r="J24" s="50"/>
      <c r="K24" s="50"/>
      <c r="L24" s="50"/>
      <c r="M24" s="50" t="s">
        <v>42</v>
      </c>
      <c r="N24" s="50" t="s">
        <v>103</v>
      </c>
      <c r="O24" s="50" t="s">
        <v>43</v>
      </c>
      <c r="P24" s="51" t="s">
        <v>107</v>
      </c>
      <c r="Q24" s="53">
        <v>0</v>
      </c>
      <c r="R24" s="53">
        <v>78586989</v>
      </c>
      <c r="S24" s="53">
        <v>0</v>
      </c>
      <c r="T24" s="53">
        <v>78586989</v>
      </c>
      <c r="U24" s="53">
        <v>0</v>
      </c>
      <c r="V24" s="53">
        <v>0</v>
      </c>
      <c r="W24" s="53">
        <v>78586989</v>
      </c>
      <c r="X24" s="53">
        <v>0</v>
      </c>
      <c r="Y24" s="53">
        <v>0</v>
      </c>
      <c r="Z24" s="53">
        <v>0</v>
      </c>
      <c r="AA24" s="53">
        <v>0</v>
      </c>
      <c r="AB24" s="54">
        <f t="shared" si="0"/>
        <v>0</v>
      </c>
      <c r="AC24" s="54">
        <f t="shared" si="1"/>
        <v>0</v>
      </c>
      <c r="AD24" s="54">
        <f t="shared" si="2"/>
        <v>0</v>
      </c>
      <c r="AE24" s="55">
        <f t="shared" si="3"/>
        <v>0</v>
      </c>
    </row>
    <row r="25" spans="1:31" ht="22.5" x14ac:dyDescent="0.25">
      <c r="A25" s="63" t="s">
        <v>37</v>
      </c>
      <c r="B25" s="51" t="s">
        <v>38</v>
      </c>
      <c r="C25" s="52" t="s">
        <v>90</v>
      </c>
      <c r="D25" s="50" t="s">
        <v>40</v>
      </c>
      <c r="E25" s="50" t="s">
        <v>84</v>
      </c>
      <c r="F25" s="50" t="s">
        <v>76</v>
      </c>
      <c r="G25" s="50"/>
      <c r="H25" s="50"/>
      <c r="I25" s="50"/>
      <c r="J25" s="50"/>
      <c r="K25" s="50"/>
      <c r="L25" s="50"/>
      <c r="M25" s="50" t="s">
        <v>42</v>
      </c>
      <c r="N25" s="50" t="s">
        <v>103</v>
      </c>
      <c r="O25" s="50" t="s">
        <v>43</v>
      </c>
      <c r="P25" s="51" t="s">
        <v>91</v>
      </c>
      <c r="Q25" s="53">
        <v>20000000</v>
      </c>
      <c r="R25" s="53">
        <v>0</v>
      </c>
      <c r="S25" s="53">
        <v>0</v>
      </c>
      <c r="T25" s="53">
        <v>20000000</v>
      </c>
      <c r="U25" s="53">
        <v>0</v>
      </c>
      <c r="V25" s="53">
        <v>0</v>
      </c>
      <c r="W25" s="53">
        <v>20000000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75.75" customHeight="1" x14ac:dyDescent="0.25">
      <c r="A26" s="63" t="s">
        <v>37</v>
      </c>
      <c r="B26" s="51" t="s">
        <v>38</v>
      </c>
      <c r="C26" s="52" t="s">
        <v>92</v>
      </c>
      <c r="D26" s="50" t="s">
        <v>93</v>
      </c>
      <c r="E26" s="50" t="s">
        <v>94</v>
      </c>
      <c r="F26" s="50" t="s">
        <v>95</v>
      </c>
      <c r="G26" s="50" t="s">
        <v>96</v>
      </c>
      <c r="H26" s="50"/>
      <c r="I26" s="50"/>
      <c r="J26" s="50"/>
      <c r="K26" s="50"/>
      <c r="L26" s="50"/>
      <c r="M26" s="50" t="s">
        <v>42</v>
      </c>
      <c r="N26" s="50" t="s">
        <v>103</v>
      </c>
      <c r="O26" s="50" t="s">
        <v>43</v>
      </c>
      <c r="P26" s="51" t="s">
        <v>97</v>
      </c>
      <c r="Q26" s="53">
        <v>3000000000</v>
      </c>
      <c r="R26" s="53">
        <v>0</v>
      </c>
      <c r="S26" s="53">
        <v>0</v>
      </c>
      <c r="T26" s="53">
        <v>3000000000</v>
      </c>
      <c r="U26" s="53">
        <v>0</v>
      </c>
      <c r="V26" s="53">
        <v>3000000000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ht="56.25" customHeight="1" thickBot="1" x14ac:dyDescent="0.3">
      <c r="A27" s="64" t="s">
        <v>37</v>
      </c>
      <c r="B27" s="65" t="s">
        <v>38</v>
      </c>
      <c r="C27" s="66" t="s">
        <v>98</v>
      </c>
      <c r="D27" s="67" t="s">
        <v>93</v>
      </c>
      <c r="E27" s="67" t="s">
        <v>94</v>
      </c>
      <c r="F27" s="67" t="s">
        <v>95</v>
      </c>
      <c r="G27" s="67" t="s">
        <v>99</v>
      </c>
      <c r="H27" s="67"/>
      <c r="I27" s="67"/>
      <c r="J27" s="67"/>
      <c r="K27" s="67"/>
      <c r="L27" s="67"/>
      <c r="M27" s="67" t="s">
        <v>42</v>
      </c>
      <c r="N27" s="67" t="s">
        <v>103</v>
      </c>
      <c r="O27" s="67" t="s">
        <v>43</v>
      </c>
      <c r="P27" s="65" t="s">
        <v>100</v>
      </c>
      <c r="Q27" s="68">
        <v>3000000000</v>
      </c>
      <c r="R27" s="68">
        <v>0</v>
      </c>
      <c r="S27" s="68">
        <v>0</v>
      </c>
      <c r="T27" s="68">
        <v>3000000000</v>
      </c>
      <c r="U27" s="68">
        <v>0</v>
      </c>
      <c r="V27" s="68">
        <v>2944370647</v>
      </c>
      <c r="W27" s="68">
        <v>55629353</v>
      </c>
      <c r="X27" s="68">
        <v>2186787000</v>
      </c>
      <c r="Y27" s="68">
        <v>874714800</v>
      </c>
      <c r="Z27" s="68">
        <v>874714800</v>
      </c>
      <c r="AA27" s="68">
        <v>874714800</v>
      </c>
      <c r="AB27" s="69">
        <f t="shared" si="0"/>
        <v>0.74270099188364858</v>
      </c>
      <c r="AC27" s="69">
        <f t="shared" si="1"/>
        <v>0.4</v>
      </c>
      <c r="AD27" s="69">
        <f t="shared" si="2"/>
        <v>1</v>
      </c>
      <c r="AE27" s="70">
        <f t="shared" si="3"/>
        <v>1</v>
      </c>
    </row>
    <row r="28" spans="1:31" s="151" customFormat="1" ht="15.75" thickBot="1" x14ac:dyDescent="0.3">
      <c r="A28" s="163" t="s">
        <v>110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  <c r="Q28" s="47">
        <v>520309000000</v>
      </c>
      <c r="R28" s="47">
        <v>2085946989</v>
      </c>
      <c r="S28" s="47">
        <v>2085946989</v>
      </c>
      <c r="T28" s="47">
        <f>SUM(T5:T27)</f>
        <v>520309000000</v>
      </c>
      <c r="U28" s="47">
        <f t="shared" ref="U28:AA28" si="4">SUM(U5:U27)</f>
        <v>2055000000</v>
      </c>
      <c r="V28" s="47">
        <f t="shared" si="4"/>
        <v>434059894753</v>
      </c>
      <c r="W28" s="47">
        <f t="shared" si="4"/>
        <v>84194105247</v>
      </c>
      <c r="X28" s="47">
        <f t="shared" si="4"/>
        <v>325284176297.32001</v>
      </c>
      <c r="Y28" s="47">
        <f t="shared" si="4"/>
        <v>146193416480.92999</v>
      </c>
      <c r="Z28" s="47">
        <f t="shared" si="4"/>
        <v>112848499043.31</v>
      </c>
      <c r="AA28" s="47">
        <f t="shared" si="4"/>
        <v>112848499043.31</v>
      </c>
      <c r="AB28" s="148">
        <f t="shared" si="0"/>
        <v>0.74939928850699655</v>
      </c>
      <c r="AC28" s="148">
        <f t="shared" si="1"/>
        <v>0.44943291784136646</v>
      </c>
      <c r="AD28" s="149">
        <f t="shared" si="2"/>
        <v>0.77191231835005625</v>
      </c>
      <c r="AE28" s="150">
        <f t="shared" si="3"/>
        <v>1</v>
      </c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z1x0Hf6JDb8Rkre3fM270ep6uSkoHNTrjBaEEkuzfM4bLMwXiFgN2HUEzDoXvRqvZh2fadfXiIiYJo8pDcnFKw==" saltValue="d4IIMgs2oy95nKCQ6FGHAQ==" spinCount="100000" sheet="1" objects="1" scenarios="1"/>
  <mergeCells count="1">
    <mergeCell ref="A28:P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6"/>
  <sheetViews>
    <sheetView workbookViewId="0">
      <selection activeCell="P10" sqref="P10"/>
    </sheetView>
  </sheetViews>
  <sheetFormatPr baseColWidth="10" defaultRowHeight="15" x14ac:dyDescent="0.25"/>
  <cols>
    <col min="1" max="1" width="9.42578125" bestFit="1" customWidth="1"/>
    <col min="2" max="2" width="16.85546875" bestFit="1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9.7109375" bestFit="1" customWidth="1"/>
    <col min="17" max="17" width="16.140625" hidden="1" customWidth="1"/>
    <col min="18" max="19" width="14.28515625" hidden="1" customWidth="1"/>
    <col min="20" max="20" width="16.140625" bestFit="1" customWidth="1"/>
    <col min="21" max="21" width="14.28515625" bestFit="1" customWidth="1"/>
    <col min="22" max="22" width="16.140625" bestFit="1" customWidth="1"/>
    <col min="23" max="23" width="15.140625" bestFit="1" customWidth="1"/>
    <col min="24" max="27" width="16.140625" bestFit="1" customWidth="1"/>
  </cols>
  <sheetData>
    <row r="1" spans="1:31" x14ac:dyDescent="0.25">
      <c r="A1" s="12" t="s">
        <v>0</v>
      </c>
      <c r="B1" s="12">
        <v>2020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  <c r="U1" s="13" t="s">
        <v>1</v>
      </c>
      <c r="V1" s="13" t="s">
        <v>1</v>
      </c>
      <c r="W1" s="13" t="s">
        <v>1</v>
      </c>
      <c r="X1" s="13" t="s">
        <v>1</v>
      </c>
      <c r="Y1" s="13" t="s">
        <v>1</v>
      </c>
      <c r="Z1" s="13" t="s">
        <v>1</v>
      </c>
      <c r="AA1" s="13" t="s">
        <v>1</v>
      </c>
      <c r="AB1" s="1"/>
      <c r="AC1" s="1"/>
      <c r="AD1" s="1"/>
      <c r="AE1" s="1"/>
    </row>
    <row r="2" spans="1:31" x14ac:dyDescent="0.25">
      <c r="A2" s="12" t="s">
        <v>2</v>
      </c>
      <c r="B2" s="12" t="s">
        <v>3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  <c r="S2" s="13" t="s">
        <v>1</v>
      </c>
      <c r="T2" s="13" t="s">
        <v>1</v>
      </c>
      <c r="U2" s="13" t="s">
        <v>1</v>
      </c>
      <c r="V2" s="13" t="s">
        <v>1</v>
      </c>
      <c r="W2" s="13" t="s">
        <v>1</v>
      </c>
      <c r="X2" s="13" t="s">
        <v>1</v>
      </c>
      <c r="Y2" s="13" t="s">
        <v>1</v>
      </c>
      <c r="Z2" s="13" t="s">
        <v>1</v>
      </c>
      <c r="AA2" s="13" t="s">
        <v>1</v>
      </c>
      <c r="AB2" s="1"/>
      <c r="AC2" s="1"/>
      <c r="AD2" s="1"/>
      <c r="AE2" s="1"/>
    </row>
    <row r="3" spans="1:31" x14ac:dyDescent="0.25">
      <c r="A3" s="12" t="s">
        <v>4</v>
      </c>
      <c r="B3" s="12" t="s">
        <v>108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1</v>
      </c>
      <c r="AA3" s="13" t="s">
        <v>1</v>
      </c>
      <c r="AB3" s="1"/>
      <c r="AC3" s="1"/>
      <c r="AD3" s="1"/>
      <c r="AE3" s="1"/>
    </row>
    <row r="4" spans="1:31" ht="42" x14ac:dyDescent="0.25">
      <c r="A4" s="35" t="s">
        <v>6</v>
      </c>
      <c r="B4" s="35" t="s">
        <v>7</v>
      </c>
      <c r="C4" s="35" t="s">
        <v>8</v>
      </c>
      <c r="D4" s="35" t="s">
        <v>9</v>
      </c>
      <c r="E4" s="35" t="s">
        <v>10</v>
      </c>
      <c r="F4" s="35" t="s">
        <v>11</v>
      </c>
      <c r="G4" s="35" t="s">
        <v>12</v>
      </c>
      <c r="H4" s="35" t="s">
        <v>13</v>
      </c>
      <c r="I4" s="35" t="s">
        <v>14</v>
      </c>
      <c r="J4" s="35" t="s">
        <v>15</v>
      </c>
      <c r="K4" s="35" t="s">
        <v>16</v>
      </c>
      <c r="L4" s="35" t="s">
        <v>17</v>
      </c>
      <c r="M4" s="35" t="s">
        <v>18</v>
      </c>
      <c r="N4" s="35" t="s">
        <v>19</v>
      </c>
      <c r="O4" s="35" t="s">
        <v>20</v>
      </c>
      <c r="P4" s="35" t="s">
        <v>21</v>
      </c>
      <c r="Q4" s="35" t="s">
        <v>22</v>
      </c>
      <c r="R4" s="35" t="s">
        <v>23</v>
      </c>
      <c r="S4" s="35" t="s">
        <v>24</v>
      </c>
      <c r="T4" s="35" t="s">
        <v>25</v>
      </c>
      <c r="U4" s="35" t="s">
        <v>26</v>
      </c>
      <c r="V4" s="35" t="s">
        <v>27</v>
      </c>
      <c r="W4" s="35" t="s">
        <v>28</v>
      </c>
      <c r="X4" s="35" t="s">
        <v>29</v>
      </c>
      <c r="Y4" s="35" t="s">
        <v>30</v>
      </c>
      <c r="Z4" s="35" t="s">
        <v>31</v>
      </c>
      <c r="AA4" s="35" t="s">
        <v>32</v>
      </c>
      <c r="AB4" s="35" t="s">
        <v>33</v>
      </c>
      <c r="AC4" s="35" t="s">
        <v>34</v>
      </c>
      <c r="AD4" s="35" t="s">
        <v>35</v>
      </c>
      <c r="AE4" s="35" t="s">
        <v>36</v>
      </c>
    </row>
    <row r="5" spans="1:31" ht="33.75" x14ac:dyDescent="0.25">
      <c r="A5" s="50" t="s">
        <v>37</v>
      </c>
      <c r="B5" s="51" t="s">
        <v>38</v>
      </c>
      <c r="C5" s="52" t="s">
        <v>39</v>
      </c>
      <c r="D5" s="50" t="s">
        <v>40</v>
      </c>
      <c r="E5" s="50" t="s">
        <v>41</v>
      </c>
      <c r="F5" s="50" t="s">
        <v>41</v>
      </c>
      <c r="G5" s="50" t="s">
        <v>41</v>
      </c>
      <c r="H5" s="50"/>
      <c r="I5" s="50"/>
      <c r="J5" s="50"/>
      <c r="K5" s="50"/>
      <c r="L5" s="50"/>
      <c r="M5" s="50" t="s">
        <v>42</v>
      </c>
      <c r="N5" s="50" t="s">
        <v>103</v>
      </c>
      <c r="O5" s="50" t="s">
        <v>43</v>
      </c>
      <c r="P5" s="51" t="s">
        <v>44</v>
      </c>
      <c r="Q5" s="53">
        <v>33190000000</v>
      </c>
      <c r="R5" s="53">
        <v>0</v>
      </c>
      <c r="S5" s="53">
        <v>1913875000</v>
      </c>
      <c r="T5" s="53">
        <v>31276125000</v>
      </c>
      <c r="U5" s="53">
        <v>0</v>
      </c>
      <c r="V5" s="53">
        <v>13160502658</v>
      </c>
      <c r="W5" s="53">
        <v>18115622342</v>
      </c>
      <c r="X5" s="53">
        <v>11288585606</v>
      </c>
      <c r="Y5" s="53">
        <v>11288585606</v>
      </c>
      <c r="Z5" s="53">
        <v>11288585606</v>
      </c>
      <c r="AA5" s="53">
        <v>11288585606</v>
      </c>
      <c r="AB5" s="54">
        <f>IFERROR(X5/V5,0)</f>
        <v>0.85776249580694397</v>
      </c>
      <c r="AC5" s="54">
        <f>IFERROR(Y5/X5,0)</f>
        <v>1</v>
      </c>
      <c r="AD5" s="54">
        <f>IFERROR(Z5/Y5,0)</f>
        <v>1</v>
      </c>
      <c r="AE5" s="55">
        <f>IFERROR(AA5/Z5,0)</f>
        <v>1</v>
      </c>
    </row>
    <row r="6" spans="1:31" ht="33.75" x14ac:dyDescent="0.25">
      <c r="A6" s="50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 t="s">
        <v>103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5706086516</v>
      </c>
      <c r="W6" s="53">
        <v>5958913484</v>
      </c>
      <c r="X6" s="53">
        <v>4739291003</v>
      </c>
      <c r="Y6" s="53">
        <v>4739287203</v>
      </c>
      <c r="Z6" s="53">
        <v>4738605764</v>
      </c>
      <c r="AA6" s="53">
        <v>4738605764</v>
      </c>
      <c r="AB6" s="54">
        <f t="shared" ref="AB6:AB28" si="0">IFERROR(X6/V6,0)</f>
        <v>0.83056767360798289</v>
      </c>
      <c r="AC6" s="54">
        <f t="shared" ref="AC6:AC28" si="1">IFERROR(Y6/X6,0)</f>
        <v>0.99999919819230398</v>
      </c>
      <c r="AD6" s="54">
        <f t="shared" ref="AD6:AD28" si="2">IFERROR(Z6/Y6,0)</f>
        <v>0.99985621487561072</v>
      </c>
      <c r="AE6" s="55">
        <f t="shared" ref="AE6:AE28" si="3">IFERROR(AA6/Z6,0)</f>
        <v>1</v>
      </c>
    </row>
    <row r="7" spans="1:31" ht="33.75" x14ac:dyDescent="0.25">
      <c r="A7" s="50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 t="s">
        <v>103</v>
      </c>
      <c r="O7" s="50" t="s">
        <v>43</v>
      </c>
      <c r="P7" s="51" t="s">
        <v>50</v>
      </c>
      <c r="Q7" s="53">
        <v>600000000</v>
      </c>
      <c r="R7" s="53">
        <v>1913875000</v>
      </c>
      <c r="S7" s="53">
        <v>0</v>
      </c>
      <c r="T7" s="53">
        <v>2513875000</v>
      </c>
      <c r="U7" s="53">
        <v>0</v>
      </c>
      <c r="V7" s="53">
        <v>1295808989</v>
      </c>
      <c r="W7" s="53">
        <v>1218066011</v>
      </c>
      <c r="X7" s="53">
        <v>1165088209</v>
      </c>
      <c r="Y7" s="53">
        <v>1165088209</v>
      </c>
      <c r="Z7" s="53">
        <v>1165088209</v>
      </c>
      <c r="AA7" s="53">
        <v>1165088209</v>
      </c>
      <c r="AB7" s="54">
        <f t="shared" si="0"/>
        <v>0.89912033246437062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3.75" x14ac:dyDescent="0.25">
      <c r="A8" s="50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 t="s">
        <v>103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33.75" x14ac:dyDescent="0.25">
      <c r="A9" s="50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 t="s">
        <v>103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20721608</v>
      </c>
      <c r="W9" s="53">
        <v>253278392</v>
      </c>
      <c r="X9" s="53">
        <v>20721608</v>
      </c>
      <c r="Y9" s="53">
        <v>0</v>
      </c>
      <c r="Z9" s="53">
        <v>0</v>
      </c>
      <c r="AA9" s="53">
        <v>0</v>
      </c>
      <c r="AB9" s="54">
        <f t="shared" si="0"/>
        <v>1</v>
      </c>
      <c r="AC9" s="54">
        <f t="shared" si="1"/>
        <v>0</v>
      </c>
      <c r="AD9" s="54">
        <f t="shared" si="2"/>
        <v>0</v>
      </c>
      <c r="AE9" s="55">
        <f t="shared" si="3"/>
        <v>0</v>
      </c>
    </row>
    <row r="10" spans="1:31" ht="33.75" x14ac:dyDescent="0.25">
      <c r="A10" s="50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 t="s">
        <v>103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166071989</v>
      </c>
      <c r="T10" s="53">
        <v>13101928011</v>
      </c>
      <c r="U10" s="53">
        <v>0</v>
      </c>
      <c r="V10" s="53">
        <v>8537149757.1300001</v>
      </c>
      <c r="W10" s="53">
        <v>4564778253.8699999</v>
      </c>
      <c r="X10" s="53">
        <v>5121269280.7700005</v>
      </c>
      <c r="Y10" s="53">
        <v>1435779867.24</v>
      </c>
      <c r="Z10" s="53">
        <v>1165730386.6199999</v>
      </c>
      <c r="AA10" s="53">
        <v>1165730386.6199999</v>
      </c>
      <c r="AB10" s="54">
        <f t="shared" si="0"/>
        <v>0.59988045500699494</v>
      </c>
      <c r="AC10" s="54">
        <f t="shared" si="1"/>
        <v>0.28035625321075197</v>
      </c>
      <c r="AD10" s="54">
        <f t="shared" si="2"/>
        <v>0.81191442589377139</v>
      </c>
      <c r="AE10" s="55">
        <f t="shared" si="3"/>
        <v>1</v>
      </c>
    </row>
    <row r="11" spans="1:31" ht="33.75" x14ac:dyDescent="0.25">
      <c r="A11" s="50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 t="s">
        <v>103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575910825</v>
      </c>
      <c r="W11" s="53">
        <v>1227089175</v>
      </c>
      <c r="X11" s="53">
        <v>575910825</v>
      </c>
      <c r="Y11" s="53">
        <v>575910825</v>
      </c>
      <c r="Z11" s="53">
        <v>575910825</v>
      </c>
      <c r="AA11" s="53">
        <v>575910825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33.75" x14ac:dyDescent="0.25">
      <c r="A12" s="50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 t="s">
        <v>103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46934503</v>
      </c>
      <c r="W12" s="53">
        <v>65497</v>
      </c>
      <c r="X12" s="53">
        <v>22002156</v>
      </c>
      <c r="Y12" s="53">
        <v>17975667</v>
      </c>
      <c r="Z12" s="53">
        <v>17960048</v>
      </c>
      <c r="AA12" s="53">
        <v>17960048</v>
      </c>
      <c r="AB12" s="54">
        <f t="shared" si="0"/>
        <v>0.46878425451740696</v>
      </c>
      <c r="AC12" s="54">
        <f t="shared" si="1"/>
        <v>0.81699570714797221</v>
      </c>
      <c r="AD12" s="54">
        <f t="shared" si="2"/>
        <v>0.99913110317408527</v>
      </c>
      <c r="AE12" s="55">
        <f t="shared" si="3"/>
        <v>1</v>
      </c>
    </row>
    <row r="13" spans="1:31" ht="33.75" x14ac:dyDescent="0.25">
      <c r="A13" s="50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 t="s">
        <v>103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89072433</v>
      </c>
      <c r="W13" s="53">
        <v>3452927567</v>
      </c>
      <c r="X13" s="53">
        <v>89072433</v>
      </c>
      <c r="Y13" s="53">
        <v>89072433</v>
      </c>
      <c r="Z13" s="53">
        <v>89072433</v>
      </c>
      <c r="AA13" s="53">
        <v>89072433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33.75" x14ac:dyDescent="0.25">
      <c r="A14" s="50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 t="s">
        <v>103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109103331</v>
      </c>
      <c r="W14" s="53">
        <v>160896669</v>
      </c>
      <c r="X14" s="53">
        <v>108941951</v>
      </c>
      <c r="Y14" s="53">
        <v>108941951</v>
      </c>
      <c r="Z14" s="53">
        <v>108941951</v>
      </c>
      <c r="AA14" s="53">
        <v>108941951</v>
      </c>
      <c r="AB14" s="54">
        <f t="shared" si="0"/>
        <v>0.99852085176024552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33.75" x14ac:dyDescent="0.25">
      <c r="A15" s="50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 t="s">
        <v>103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33.75" x14ac:dyDescent="0.25">
      <c r="A16" s="50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 t="s">
        <v>103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45" x14ac:dyDescent="0.25">
      <c r="A17" s="50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 t="s">
        <v>103</v>
      </c>
      <c r="O17" s="50" t="s">
        <v>43</v>
      </c>
      <c r="P17" s="51" t="s">
        <v>77</v>
      </c>
      <c r="Q17" s="53">
        <v>369802000000</v>
      </c>
      <c r="R17" s="53">
        <v>0</v>
      </c>
      <c r="S17" s="53">
        <v>0</v>
      </c>
      <c r="T17" s="53">
        <v>369802000000</v>
      </c>
      <c r="U17" s="53">
        <v>0</v>
      </c>
      <c r="V17" s="53">
        <v>351473670016.63</v>
      </c>
      <c r="W17" s="53">
        <v>18328329983.369999</v>
      </c>
      <c r="X17" s="53">
        <v>307217354814.63</v>
      </c>
      <c r="Y17" s="53">
        <v>159649710674</v>
      </c>
      <c r="Z17" s="53">
        <v>141276794553</v>
      </c>
      <c r="AA17" s="53">
        <v>141276794553</v>
      </c>
      <c r="AB17" s="54">
        <f t="shared" si="0"/>
        <v>0.87408355453793729</v>
      </c>
      <c r="AC17" s="54">
        <f t="shared" si="1"/>
        <v>0.51966371095907016</v>
      </c>
      <c r="AD17" s="54">
        <f t="shared" si="2"/>
        <v>0.88491732278477497</v>
      </c>
      <c r="AE17" s="55">
        <f t="shared" si="3"/>
        <v>1</v>
      </c>
    </row>
    <row r="18" spans="1:31" ht="33.75" x14ac:dyDescent="0.25">
      <c r="A18" s="50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 t="s">
        <v>104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14790615383</v>
      </c>
      <c r="W18" s="53">
        <v>8451384617</v>
      </c>
      <c r="X18" s="53">
        <v>14367390365</v>
      </c>
      <c r="Y18" s="53">
        <v>12132071544</v>
      </c>
      <c r="Z18" s="53">
        <v>467403775</v>
      </c>
      <c r="AA18" s="53">
        <v>467403775</v>
      </c>
      <c r="AB18" s="54">
        <f t="shared" si="0"/>
        <v>0.97138557071219322</v>
      </c>
      <c r="AC18" s="54">
        <f t="shared" si="1"/>
        <v>0.84441720004731002</v>
      </c>
      <c r="AD18" s="54">
        <f t="shared" si="2"/>
        <v>3.852629563754574E-2</v>
      </c>
      <c r="AE18" s="55">
        <f t="shared" si="3"/>
        <v>1</v>
      </c>
    </row>
    <row r="19" spans="1:31" ht="33.75" x14ac:dyDescent="0.25">
      <c r="A19" s="50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 t="s">
        <v>103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0</v>
      </c>
      <c r="T19" s="53">
        <v>49983000000</v>
      </c>
      <c r="U19" s="53">
        <v>0</v>
      </c>
      <c r="V19" s="53">
        <v>40730390416.82</v>
      </c>
      <c r="W19" s="53">
        <v>9252609583.1800003</v>
      </c>
      <c r="X19" s="53">
        <v>16888881297.620001</v>
      </c>
      <c r="Y19" s="53">
        <v>4302460090.7799997</v>
      </c>
      <c r="Z19" s="53">
        <v>3786585721.7800002</v>
      </c>
      <c r="AA19" s="53">
        <v>3786585721.7800002</v>
      </c>
      <c r="AB19" s="54">
        <f t="shared" si="0"/>
        <v>0.41465061161421074</v>
      </c>
      <c r="AC19" s="54">
        <f t="shared" si="1"/>
        <v>0.25475104093403195</v>
      </c>
      <c r="AD19" s="54">
        <f t="shared" si="2"/>
        <v>0.88009781424690081</v>
      </c>
      <c r="AE19" s="55">
        <f t="shared" si="3"/>
        <v>1</v>
      </c>
    </row>
    <row r="20" spans="1:31" ht="33.75" x14ac:dyDescent="0.25">
      <c r="A20" s="50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 t="s">
        <v>103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200870447</v>
      </c>
      <c r="W20" s="53">
        <v>437129553</v>
      </c>
      <c r="X20" s="53">
        <v>200870447</v>
      </c>
      <c r="Y20" s="53">
        <v>200870447</v>
      </c>
      <c r="Z20" s="53">
        <v>200870447</v>
      </c>
      <c r="AA20" s="53">
        <v>200870447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33.75" x14ac:dyDescent="0.25">
      <c r="A21" s="50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 t="s">
        <v>103</v>
      </c>
      <c r="O21" s="50" t="s">
        <v>43</v>
      </c>
      <c r="P21" s="51" t="s">
        <v>85</v>
      </c>
      <c r="Q21" s="53">
        <v>204000000</v>
      </c>
      <c r="R21" s="53">
        <v>93485000</v>
      </c>
      <c r="S21" s="53">
        <v>0</v>
      </c>
      <c r="T21" s="53">
        <v>297485000</v>
      </c>
      <c r="U21" s="53">
        <v>0</v>
      </c>
      <c r="V21" s="53">
        <v>199270283</v>
      </c>
      <c r="W21" s="53">
        <v>98214717</v>
      </c>
      <c r="X21" s="53">
        <v>199025283</v>
      </c>
      <c r="Y21" s="53">
        <v>196873283</v>
      </c>
      <c r="Z21" s="53">
        <v>196689835</v>
      </c>
      <c r="AA21" s="53">
        <v>196689835</v>
      </c>
      <c r="AB21" s="54">
        <f t="shared" si="0"/>
        <v>0.99877051411624684</v>
      </c>
      <c r="AC21" s="54">
        <f t="shared" si="1"/>
        <v>0.98918730340406047</v>
      </c>
      <c r="AD21" s="54">
        <f t="shared" si="2"/>
        <v>0.99906819250837609</v>
      </c>
      <c r="AE21" s="55">
        <f t="shared" si="3"/>
        <v>1</v>
      </c>
    </row>
    <row r="22" spans="1:31" ht="33.75" x14ac:dyDescent="0.25">
      <c r="A22" s="50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 t="s">
        <v>103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33.75" x14ac:dyDescent="0.25">
      <c r="A23" s="50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 t="s">
        <v>103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6000000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33.75" x14ac:dyDescent="0.25">
      <c r="A24" s="50" t="s">
        <v>37</v>
      </c>
      <c r="B24" s="51" t="s">
        <v>38</v>
      </c>
      <c r="C24" s="52" t="s">
        <v>106</v>
      </c>
      <c r="D24" s="50" t="s">
        <v>40</v>
      </c>
      <c r="E24" s="50" t="s">
        <v>84</v>
      </c>
      <c r="F24" s="50" t="s">
        <v>52</v>
      </c>
      <c r="G24" s="50" t="s">
        <v>52</v>
      </c>
      <c r="H24" s="50"/>
      <c r="I24" s="50"/>
      <c r="J24" s="50"/>
      <c r="K24" s="50"/>
      <c r="L24" s="50"/>
      <c r="M24" s="50" t="s">
        <v>42</v>
      </c>
      <c r="N24" s="50" t="s">
        <v>103</v>
      </c>
      <c r="O24" s="50" t="s">
        <v>43</v>
      </c>
      <c r="P24" s="51" t="s">
        <v>107</v>
      </c>
      <c r="Q24" s="53">
        <v>0</v>
      </c>
      <c r="R24" s="53">
        <v>78586989</v>
      </c>
      <c r="S24" s="53">
        <v>0</v>
      </c>
      <c r="T24" s="53">
        <v>78586989</v>
      </c>
      <c r="U24" s="53">
        <v>0</v>
      </c>
      <c r="V24" s="53">
        <v>26218000</v>
      </c>
      <c r="W24" s="53">
        <v>52368989</v>
      </c>
      <c r="X24" s="53">
        <v>26218000</v>
      </c>
      <c r="Y24" s="53">
        <v>26218000</v>
      </c>
      <c r="Z24" s="53">
        <v>26218000</v>
      </c>
      <c r="AA24" s="53">
        <v>26218000</v>
      </c>
      <c r="AB24" s="54">
        <f t="shared" si="0"/>
        <v>1</v>
      </c>
      <c r="AC24" s="54">
        <f t="shared" si="1"/>
        <v>1</v>
      </c>
      <c r="AD24" s="54">
        <f t="shared" si="2"/>
        <v>1</v>
      </c>
      <c r="AE24" s="55">
        <f t="shared" si="3"/>
        <v>1</v>
      </c>
    </row>
    <row r="25" spans="1:31" ht="33.75" x14ac:dyDescent="0.25">
      <c r="A25" s="50" t="s">
        <v>37</v>
      </c>
      <c r="B25" s="51" t="s">
        <v>38</v>
      </c>
      <c r="C25" s="52" t="s">
        <v>90</v>
      </c>
      <c r="D25" s="50" t="s">
        <v>40</v>
      </c>
      <c r="E25" s="50" t="s">
        <v>84</v>
      </c>
      <c r="F25" s="50" t="s">
        <v>76</v>
      </c>
      <c r="G25" s="50"/>
      <c r="H25" s="50"/>
      <c r="I25" s="50"/>
      <c r="J25" s="50"/>
      <c r="K25" s="50"/>
      <c r="L25" s="50"/>
      <c r="M25" s="50" t="s">
        <v>42</v>
      </c>
      <c r="N25" s="50" t="s">
        <v>103</v>
      </c>
      <c r="O25" s="50" t="s">
        <v>43</v>
      </c>
      <c r="P25" s="51" t="s">
        <v>91</v>
      </c>
      <c r="Q25" s="53">
        <v>20000000</v>
      </c>
      <c r="R25" s="53">
        <v>0</v>
      </c>
      <c r="S25" s="53">
        <v>0</v>
      </c>
      <c r="T25" s="53">
        <v>20000000</v>
      </c>
      <c r="U25" s="53">
        <v>0</v>
      </c>
      <c r="V25" s="53">
        <v>0</v>
      </c>
      <c r="W25" s="53">
        <v>20000000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56.25" x14ac:dyDescent="0.25">
      <c r="A26" s="50" t="s">
        <v>37</v>
      </c>
      <c r="B26" s="51" t="s">
        <v>38</v>
      </c>
      <c r="C26" s="52" t="s">
        <v>92</v>
      </c>
      <c r="D26" s="50" t="s">
        <v>93</v>
      </c>
      <c r="E26" s="50" t="s">
        <v>94</v>
      </c>
      <c r="F26" s="50" t="s">
        <v>95</v>
      </c>
      <c r="G26" s="50" t="s">
        <v>96</v>
      </c>
      <c r="H26" s="50"/>
      <c r="I26" s="50"/>
      <c r="J26" s="50"/>
      <c r="K26" s="50"/>
      <c r="L26" s="50"/>
      <c r="M26" s="50" t="s">
        <v>42</v>
      </c>
      <c r="N26" s="50" t="s">
        <v>103</v>
      </c>
      <c r="O26" s="50" t="s">
        <v>43</v>
      </c>
      <c r="P26" s="51" t="s">
        <v>97</v>
      </c>
      <c r="Q26" s="53">
        <v>3000000000</v>
      </c>
      <c r="R26" s="53">
        <v>0</v>
      </c>
      <c r="S26" s="53">
        <v>0</v>
      </c>
      <c r="T26" s="53">
        <v>3000000000</v>
      </c>
      <c r="U26" s="53">
        <v>0</v>
      </c>
      <c r="V26" s="53">
        <v>3000000000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ht="45" x14ac:dyDescent="0.25">
      <c r="A27" s="50" t="s">
        <v>37</v>
      </c>
      <c r="B27" s="51" t="s">
        <v>38</v>
      </c>
      <c r="C27" s="52" t="s">
        <v>98</v>
      </c>
      <c r="D27" s="50" t="s">
        <v>93</v>
      </c>
      <c r="E27" s="50" t="s">
        <v>94</v>
      </c>
      <c r="F27" s="50" t="s">
        <v>95</v>
      </c>
      <c r="G27" s="50" t="s">
        <v>99</v>
      </c>
      <c r="H27" s="50"/>
      <c r="I27" s="50"/>
      <c r="J27" s="50"/>
      <c r="K27" s="50"/>
      <c r="L27" s="50"/>
      <c r="M27" s="50" t="s">
        <v>42</v>
      </c>
      <c r="N27" s="50" t="s">
        <v>103</v>
      </c>
      <c r="O27" s="50" t="s">
        <v>43</v>
      </c>
      <c r="P27" s="51" t="s">
        <v>100</v>
      </c>
      <c r="Q27" s="53">
        <v>3000000000</v>
      </c>
      <c r="R27" s="53">
        <v>0</v>
      </c>
      <c r="S27" s="53">
        <v>0</v>
      </c>
      <c r="T27" s="53">
        <v>3000000000</v>
      </c>
      <c r="U27" s="53">
        <v>0</v>
      </c>
      <c r="V27" s="53">
        <v>2944370647</v>
      </c>
      <c r="W27" s="53">
        <v>55629353</v>
      </c>
      <c r="X27" s="53">
        <v>2243787000</v>
      </c>
      <c r="Y27" s="53">
        <v>874714800</v>
      </c>
      <c r="Z27" s="53">
        <v>874714800</v>
      </c>
      <c r="AA27" s="53">
        <v>874714800</v>
      </c>
      <c r="AB27" s="54">
        <f t="shared" si="0"/>
        <v>0.76205996764917483</v>
      </c>
      <c r="AC27" s="54">
        <f t="shared" si="1"/>
        <v>0.38983860767532746</v>
      </c>
      <c r="AD27" s="54">
        <f t="shared" si="2"/>
        <v>1</v>
      </c>
      <c r="AE27" s="55">
        <f t="shared" si="3"/>
        <v>1</v>
      </c>
    </row>
    <row r="28" spans="1:31" s="151" customFormat="1" ht="15.75" thickBot="1" x14ac:dyDescent="0.3">
      <c r="A28" s="163" t="s">
        <v>110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  <c r="Q28" s="47">
        <v>520309000000</v>
      </c>
      <c r="R28" s="47">
        <v>2085946989</v>
      </c>
      <c r="S28" s="47">
        <v>2085946989</v>
      </c>
      <c r="T28" s="47">
        <f>SUM(T5:T27)</f>
        <v>520309000000</v>
      </c>
      <c r="U28" s="47">
        <f t="shared" ref="U28:AA28" si="4">SUM(U5:U27)</f>
        <v>2055000000</v>
      </c>
      <c r="V28" s="47">
        <f t="shared" si="4"/>
        <v>442906695813.58002</v>
      </c>
      <c r="W28" s="47">
        <f t="shared" si="4"/>
        <v>75347304186.419983</v>
      </c>
      <c r="X28" s="47">
        <f t="shared" si="4"/>
        <v>364274410279.02002</v>
      </c>
      <c r="Y28" s="47">
        <f t="shared" si="4"/>
        <v>196803560600.01999</v>
      </c>
      <c r="Z28" s="47">
        <f t="shared" si="4"/>
        <v>165979172354.39999</v>
      </c>
      <c r="AA28" s="47">
        <f t="shared" si="4"/>
        <v>165979172354.39999</v>
      </c>
      <c r="AB28" s="148">
        <f t="shared" si="0"/>
        <v>0.82246309148675312</v>
      </c>
      <c r="AC28" s="148">
        <f t="shared" si="1"/>
        <v>0.54026183296618646</v>
      </c>
      <c r="AD28" s="149">
        <f t="shared" si="2"/>
        <v>0.84337484468450785</v>
      </c>
      <c r="AE28" s="150">
        <f t="shared" si="3"/>
        <v>1</v>
      </c>
    </row>
    <row r="29" spans="1:31" x14ac:dyDescent="0.25">
      <c r="A29" s="14" t="s">
        <v>1</v>
      </c>
      <c r="B29" s="15" t="s">
        <v>1</v>
      </c>
      <c r="C29" s="16" t="s">
        <v>1</v>
      </c>
      <c r="D29" s="14" t="s">
        <v>1</v>
      </c>
      <c r="E29" s="14" t="s">
        <v>1</v>
      </c>
      <c r="F29" s="14" t="s">
        <v>1</v>
      </c>
      <c r="G29" s="14" t="s">
        <v>1</v>
      </c>
      <c r="H29" s="14" t="s">
        <v>1</v>
      </c>
      <c r="I29" s="14" t="s">
        <v>1</v>
      </c>
      <c r="J29" s="14" t="s">
        <v>1</v>
      </c>
      <c r="K29" s="14" t="s">
        <v>1</v>
      </c>
      <c r="L29" s="14" t="s">
        <v>1</v>
      </c>
      <c r="M29" s="14" t="s">
        <v>1</v>
      </c>
      <c r="N29" s="14" t="s">
        <v>1</v>
      </c>
      <c r="O29" s="14" t="s">
        <v>1</v>
      </c>
      <c r="P29" s="17" t="s">
        <v>1</v>
      </c>
      <c r="Q29" s="18" t="s">
        <v>1</v>
      </c>
      <c r="R29" s="18" t="s">
        <v>1</v>
      </c>
      <c r="S29" s="18" t="s">
        <v>1</v>
      </c>
      <c r="T29" s="18" t="s">
        <v>1</v>
      </c>
      <c r="U29" s="18" t="s">
        <v>1</v>
      </c>
      <c r="V29" s="18" t="s">
        <v>1</v>
      </c>
      <c r="W29" s="18" t="s">
        <v>1</v>
      </c>
      <c r="X29" s="18" t="s">
        <v>1</v>
      </c>
      <c r="Y29" s="18" t="s">
        <v>1</v>
      </c>
      <c r="Z29" s="18" t="s">
        <v>1</v>
      </c>
      <c r="AA29" s="18" t="s">
        <v>1</v>
      </c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LuX1UlpiUmk9F/765Pcv7t8pvcQoKAxKIf1Yg0mYYmmUVf1sXetE9qjefecZ34xLofNYWpc0HDK2qzBNM4Wm3Q==" saltValue="camsNAVougQC0H1FZTYWxg==" spinCount="100000" sheet="1" objects="1" scenarios="1"/>
  <mergeCells count="1">
    <mergeCell ref="A28:P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6"/>
  <sheetViews>
    <sheetView workbookViewId="0">
      <selection activeCell="A31" sqref="A31:XFD36"/>
    </sheetView>
  </sheetViews>
  <sheetFormatPr baseColWidth="10" defaultRowHeight="15" x14ac:dyDescent="0.25"/>
  <cols>
    <col min="1" max="1" width="9.42578125" bestFit="1" customWidth="1"/>
    <col min="2" max="2" width="19.5703125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3.85546875" customWidth="1"/>
    <col min="17" max="17" width="16.140625" hidden="1" customWidth="1"/>
    <col min="18" max="19" width="15.140625" hidden="1" customWidth="1"/>
    <col min="20" max="20" width="16.140625" bestFit="1" customWidth="1"/>
    <col min="21" max="21" width="14.28515625" bestFit="1" customWidth="1"/>
    <col min="22" max="22" width="16.140625" bestFit="1" customWidth="1"/>
    <col min="23" max="23" width="15.140625" bestFit="1" customWidth="1"/>
    <col min="24" max="27" width="16.140625" bestFit="1" customWidth="1"/>
  </cols>
  <sheetData>
    <row r="1" spans="1:31" x14ac:dyDescent="0.25">
      <c r="A1" s="19" t="s">
        <v>0</v>
      </c>
      <c r="B1" s="19">
        <v>2020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 t="s">
        <v>1</v>
      </c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  <c r="AB1" s="1"/>
      <c r="AC1" s="1"/>
      <c r="AD1" s="1"/>
      <c r="AE1" s="1"/>
    </row>
    <row r="2" spans="1:31" x14ac:dyDescent="0.25">
      <c r="A2" s="19" t="s">
        <v>2</v>
      </c>
      <c r="B2" s="19" t="s">
        <v>3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  <c r="AB2" s="1"/>
      <c r="AC2" s="1"/>
      <c r="AD2" s="1"/>
      <c r="AE2" s="1"/>
    </row>
    <row r="3" spans="1:31" ht="15.75" thickBot="1" x14ac:dyDescent="0.3">
      <c r="A3" s="21" t="s">
        <v>4</v>
      </c>
      <c r="B3" s="21" t="s">
        <v>109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1"/>
      <c r="AC3" s="1"/>
      <c r="AD3" s="1"/>
      <c r="AE3" s="1"/>
    </row>
    <row r="4" spans="1:31" ht="42" x14ac:dyDescent="0.25">
      <c r="A4" s="94" t="s">
        <v>6</v>
      </c>
      <c r="B4" s="37" t="s">
        <v>7</v>
      </c>
      <c r="C4" s="37" t="s">
        <v>8</v>
      </c>
      <c r="D4" s="37" t="s">
        <v>9</v>
      </c>
      <c r="E4" s="37" t="s">
        <v>10</v>
      </c>
      <c r="F4" s="37" t="s">
        <v>11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16</v>
      </c>
      <c r="L4" s="37" t="s">
        <v>17</v>
      </c>
      <c r="M4" s="37" t="s">
        <v>18</v>
      </c>
      <c r="N4" s="37" t="s">
        <v>19</v>
      </c>
      <c r="O4" s="37" t="s">
        <v>20</v>
      </c>
      <c r="P4" s="37" t="s">
        <v>21</v>
      </c>
      <c r="Q4" s="37" t="s">
        <v>22</v>
      </c>
      <c r="R4" s="37" t="s">
        <v>23</v>
      </c>
      <c r="S4" s="37" t="s">
        <v>24</v>
      </c>
      <c r="T4" s="37" t="s">
        <v>25</v>
      </c>
      <c r="U4" s="37" t="s">
        <v>26</v>
      </c>
      <c r="V4" s="37" t="s">
        <v>27</v>
      </c>
      <c r="W4" s="37" t="s">
        <v>28</v>
      </c>
      <c r="X4" s="37" t="s">
        <v>29</v>
      </c>
      <c r="Y4" s="37" t="s">
        <v>30</v>
      </c>
      <c r="Z4" s="37" t="s">
        <v>31</v>
      </c>
      <c r="AA4" s="37" t="s">
        <v>32</v>
      </c>
      <c r="AB4" s="37" t="s">
        <v>33</v>
      </c>
      <c r="AC4" s="37" t="s">
        <v>34</v>
      </c>
      <c r="AD4" s="37" t="s">
        <v>35</v>
      </c>
      <c r="AE4" s="37" t="s">
        <v>36</v>
      </c>
    </row>
    <row r="5" spans="1:31" ht="33.75" x14ac:dyDescent="0.25">
      <c r="A5" s="63" t="s">
        <v>37</v>
      </c>
      <c r="B5" s="51" t="s">
        <v>38</v>
      </c>
      <c r="C5" s="52" t="s">
        <v>39</v>
      </c>
      <c r="D5" s="50" t="s">
        <v>40</v>
      </c>
      <c r="E5" s="50" t="s">
        <v>41</v>
      </c>
      <c r="F5" s="50" t="s">
        <v>41</v>
      </c>
      <c r="G5" s="50" t="s">
        <v>41</v>
      </c>
      <c r="H5" s="50"/>
      <c r="I5" s="50"/>
      <c r="J5" s="50"/>
      <c r="K5" s="50"/>
      <c r="L5" s="50"/>
      <c r="M5" s="50" t="s">
        <v>42</v>
      </c>
      <c r="N5" s="50" t="s">
        <v>103</v>
      </c>
      <c r="O5" s="50" t="s">
        <v>43</v>
      </c>
      <c r="P5" s="51" t="s">
        <v>44</v>
      </c>
      <c r="Q5" s="53">
        <v>33190000000</v>
      </c>
      <c r="R5" s="53">
        <v>0</v>
      </c>
      <c r="S5" s="53">
        <v>1913875000</v>
      </c>
      <c r="T5" s="53">
        <v>31276125000</v>
      </c>
      <c r="U5" s="53">
        <v>0</v>
      </c>
      <c r="V5" s="53">
        <v>13449944466</v>
      </c>
      <c r="W5" s="53">
        <v>17826180534</v>
      </c>
      <c r="X5" s="53">
        <v>13449944466</v>
      </c>
      <c r="Y5" s="53">
        <v>13449944466</v>
      </c>
      <c r="Z5" s="53">
        <v>13449944466</v>
      </c>
      <c r="AA5" s="53">
        <v>13449944466</v>
      </c>
      <c r="AB5" s="54">
        <f>IFERROR(X5/V5,0)</f>
        <v>1</v>
      </c>
      <c r="AC5" s="54">
        <f>IFERROR(Y5/X5,0)</f>
        <v>1</v>
      </c>
      <c r="AD5" s="54">
        <f>IFERROR(Z5/Y5,0)</f>
        <v>1</v>
      </c>
      <c r="AE5" s="55">
        <f>IFERROR(AA5/Z5,0)</f>
        <v>1</v>
      </c>
    </row>
    <row r="6" spans="1:31" ht="33.75" x14ac:dyDescent="0.25">
      <c r="A6" s="63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 t="s">
        <v>103</v>
      </c>
      <c r="O6" s="50" t="s">
        <v>43</v>
      </c>
      <c r="P6" s="51" t="s">
        <v>47</v>
      </c>
      <c r="Q6" s="53">
        <v>11665000000</v>
      </c>
      <c r="R6" s="53">
        <v>0</v>
      </c>
      <c r="S6" s="53">
        <v>0</v>
      </c>
      <c r="T6" s="53">
        <v>11665000000</v>
      </c>
      <c r="U6" s="53">
        <v>0</v>
      </c>
      <c r="V6" s="53">
        <v>6056317435</v>
      </c>
      <c r="W6" s="53">
        <v>5608682565</v>
      </c>
      <c r="X6" s="53">
        <v>5665556382</v>
      </c>
      <c r="Y6" s="53">
        <v>5665552582</v>
      </c>
      <c r="Z6" s="53">
        <v>5664871243</v>
      </c>
      <c r="AA6" s="53">
        <v>5664871243</v>
      </c>
      <c r="AB6" s="54">
        <f t="shared" ref="AB6:AB28" si="0">IFERROR(X6/V6,0)</f>
        <v>0.93547876953381659</v>
      </c>
      <c r="AC6" s="54">
        <f t="shared" ref="AC6:AC28" si="1">IFERROR(Y6/X6,0)</f>
        <v>0.99999932928034885</v>
      </c>
      <c r="AD6" s="54">
        <f t="shared" ref="AD6:AD28" si="2">IFERROR(Z6/Y6,0)</f>
        <v>0.99987974006239666</v>
      </c>
      <c r="AE6" s="55">
        <f t="shared" ref="AE6:AE28" si="3">IFERROR(AA6/Z6,0)</f>
        <v>1</v>
      </c>
    </row>
    <row r="7" spans="1:31" ht="33.75" x14ac:dyDescent="0.25">
      <c r="A7" s="63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 t="s">
        <v>103</v>
      </c>
      <c r="O7" s="50" t="s">
        <v>43</v>
      </c>
      <c r="P7" s="51" t="s">
        <v>50</v>
      </c>
      <c r="Q7" s="53">
        <v>600000000</v>
      </c>
      <c r="R7" s="53">
        <v>1913875000</v>
      </c>
      <c r="S7" s="53">
        <v>0</v>
      </c>
      <c r="T7" s="53">
        <v>2513875000</v>
      </c>
      <c r="U7" s="53">
        <v>0</v>
      </c>
      <c r="V7" s="53">
        <v>1480921259</v>
      </c>
      <c r="W7" s="53">
        <v>1032953741</v>
      </c>
      <c r="X7" s="53">
        <v>1480921259</v>
      </c>
      <c r="Y7" s="53">
        <v>1480921259</v>
      </c>
      <c r="Z7" s="53">
        <v>1480921259</v>
      </c>
      <c r="AA7" s="53">
        <v>1480921259</v>
      </c>
      <c r="AB7" s="54">
        <f t="shared" si="0"/>
        <v>1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3.75" x14ac:dyDescent="0.25">
      <c r="A8" s="63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 t="s">
        <v>103</v>
      </c>
      <c r="O8" s="50" t="s">
        <v>43</v>
      </c>
      <c r="P8" s="51" t="s">
        <v>53</v>
      </c>
      <c r="Q8" s="53">
        <v>2055000000</v>
      </c>
      <c r="R8" s="53">
        <v>0</v>
      </c>
      <c r="S8" s="53">
        <v>0</v>
      </c>
      <c r="T8" s="53">
        <v>2055000000</v>
      </c>
      <c r="U8" s="53">
        <v>2055000000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33.75" x14ac:dyDescent="0.25">
      <c r="A9" s="63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 t="s">
        <v>103</v>
      </c>
      <c r="O9" s="50" t="s">
        <v>43</v>
      </c>
      <c r="P9" s="51" t="s">
        <v>55</v>
      </c>
      <c r="Q9" s="53">
        <v>274000000</v>
      </c>
      <c r="R9" s="53">
        <v>0</v>
      </c>
      <c r="S9" s="53">
        <v>0</v>
      </c>
      <c r="T9" s="53">
        <v>274000000</v>
      </c>
      <c r="U9" s="53">
        <v>0</v>
      </c>
      <c r="V9" s="53">
        <v>40721608</v>
      </c>
      <c r="W9" s="53">
        <v>233278392</v>
      </c>
      <c r="X9" s="53">
        <v>20721608</v>
      </c>
      <c r="Y9" s="53">
        <v>9686608</v>
      </c>
      <c r="Z9" s="53">
        <v>0</v>
      </c>
      <c r="AA9" s="53">
        <v>0</v>
      </c>
      <c r="AB9" s="54">
        <f t="shared" si="0"/>
        <v>0.50886025915283106</v>
      </c>
      <c r="AC9" s="54">
        <f t="shared" si="1"/>
        <v>0.46746410799779631</v>
      </c>
      <c r="AD9" s="54">
        <f t="shared" si="2"/>
        <v>0</v>
      </c>
      <c r="AE9" s="55">
        <f t="shared" si="3"/>
        <v>0</v>
      </c>
    </row>
    <row r="10" spans="1:31" ht="33.75" x14ac:dyDescent="0.25">
      <c r="A10" s="63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 t="s">
        <v>103</v>
      </c>
      <c r="O10" s="50" t="s">
        <v>43</v>
      </c>
      <c r="P10" s="51" t="s">
        <v>57</v>
      </c>
      <c r="Q10" s="53">
        <v>13268000000</v>
      </c>
      <c r="R10" s="53">
        <v>0</v>
      </c>
      <c r="S10" s="53">
        <v>166071989</v>
      </c>
      <c r="T10" s="53">
        <v>13101928011</v>
      </c>
      <c r="U10" s="53">
        <v>0</v>
      </c>
      <c r="V10" s="53">
        <v>8535095400.1300001</v>
      </c>
      <c r="W10" s="53">
        <v>4566832610.8699999</v>
      </c>
      <c r="X10" s="53">
        <v>6823679011.7700005</v>
      </c>
      <c r="Y10" s="53">
        <v>1776048082.8599999</v>
      </c>
      <c r="Z10" s="53">
        <v>1573398285.24</v>
      </c>
      <c r="AA10" s="53">
        <v>1572684285.24</v>
      </c>
      <c r="AB10" s="54">
        <f t="shared" si="0"/>
        <v>0.79948479681504991</v>
      </c>
      <c r="AC10" s="54">
        <f t="shared" si="1"/>
        <v>0.26027720234151358</v>
      </c>
      <c r="AD10" s="54">
        <f t="shared" si="2"/>
        <v>0.88589847337146999</v>
      </c>
      <c r="AE10" s="55">
        <f t="shared" si="3"/>
        <v>0.99954620517468584</v>
      </c>
    </row>
    <row r="11" spans="1:31" ht="33.75" x14ac:dyDescent="0.25">
      <c r="A11" s="63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 t="s">
        <v>103</v>
      </c>
      <c r="O11" s="50" t="s">
        <v>43</v>
      </c>
      <c r="P11" s="51" t="s">
        <v>60</v>
      </c>
      <c r="Q11" s="53">
        <v>1803000000</v>
      </c>
      <c r="R11" s="53">
        <v>0</v>
      </c>
      <c r="S11" s="53">
        <v>0</v>
      </c>
      <c r="T11" s="53">
        <v>1803000000</v>
      </c>
      <c r="U11" s="53">
        <v>0</v>
      </c>
      <c r="V11" s="53">
        <v>691092990</v>
      </c>
      <c r="W11" s="53">
        <v>1111907010</v>
      </c>
      <c r="X11" s="53">
        <v>691092990</v>
      </c>
      <c r="Y11" s="53">
        <v>691092990</v>
      </c>
      <c r="Z11" s="53">
        <v>691092990</v>
      </c>
      <c r="AA11" s="53">
        <v>691092990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33.75" x14ac:dyDescent="0.25">
      <c r="A12" s="63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 t="s">
        <v>103</v>
      </c>
      <c r="O12" s="50" t="s">
        <v>43</v>
      </c>
      <c r="P12" s="51" t="s">
        <v>63</v>
      </c>
      <c r="Q12" s="53">
        <v>47000000</v>
      </c>
      <c r="R12" s="53">
        <v>0</v>
      </c>
      <c r="S12" s="53">
        <v>0</v>
      </c>
      <c r="T12" s="53">
        <v>47000000</v>
      </c>
      <c r="U12" s="53">
        <v>0</v>
      </c>
      <c r="V12" s="53">
        <v>46940138</v>
      </c>
      <c r="W12" s="53">
        <v>59862</v>
      </c>
      <c r="X12" s="53">
        <v>23896793</v>
      </c>
      <c r="Y12" s="53">
        <v>19870304</v>
      </c>
      <c r="Z12" s="53">
        <v>19870304</v>
      </c>
      <c r="AA12" s="53">
        <v>19870304</v>
      </c>
      <c r="AB12" s="54">
        <f t="shared" si="0"/>
        <v>0.50909081264311584</v>
      </c>
      <c r="AC12" s="54">
        <f t="shared" si="1"/>
        <v>0.83150504756014754</v>
      </c>
      <c r="AD12" s="54">
        <f t="shared" si="2"/>
        <v>1</v>
      </c>
      <c r="AE12" s="55">
        <f t="shared" si="3"/>
        <v>1</v>
      </c>
    </row>
    <row r="13" spans="1:31" ht="33.75" x14ac:dyDescent="0.25">
      <c r="A13" s="63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 t="s">
        <v>103</v>
      </c>
      <c r="O13" s="50" t="s">
        <v>43</v>
      </c>
      <c r="P13" s="51" t="s">
        <v>66</v>
      </c>
      <c r="Q13" s="53">
        <v>3542000000</v>
      </c>
      <c r="R13" s="53">
        <v>0</v>
      </c>
      <c r="S13" s="53">
        <v>0</v>
      </c>
      <c r="T13" s="53">
        <v>3542000000</v>
      </c>
      <c r="U13" s="53">
        <v>0</v>
      </c>
      <c r="V13" s="53">
        <v>152354433</v>
      </c>
      <c r="W13" s="53">
        <v>3389645567</v>
      </c>
      <c r="X13" s="53">
        <v>152354433</v>
      </c>
      <c r="Y13" s="53">
        <v>152354433</v>
      </c>
      <c r="Z13" s="53">
        <v>152354433</v>
      </c>
      <c r="AA13" s="53">
        <v>152354433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45" x14ac:dyDescent="0.25">
      <c r="A14" s="63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 t="s">
        <v>103</v>
      </c>
      <c r="O14" s="50" t="s">
        <v>43</v>
      </c>
      <c r="P14" s="51" t="s">
        <v>69</v>
      </c>
      <c r="Q14" s="53">
        <v>270000000</v>
      </c>
      <c r="R14" s="53">
        <v>0</v>
      </c>
      <c r="S14" s="53">
        <v>0</v>
      </c>
      <c r="T14" s="53">
        <v>270000000</v>
      </c>
      <c r="U14" s="53">
        <v>0</v>
      </c>
      <c r="V14" s="53">
        <v>124410502</v>
      </c>
      <c r="W14" s="53">
        <v>145589498</v>
      </c>
      <c r="X14" s="53">
        <v>124410502</v>
      </c>
      <c r="Y14" s="53">
        <v>124410502</v>
      </c>
      <c r="Z14" s="53">
        <v>124410502</v>
      </c>
      <c r="AA14" s="53">
        <v>124410502</v>
      </c>
      <c r="AB14" s="54">
        <f t="shared" si="0"/>
        <v>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33.75" x14ac:dyDescent="0.25">
      <c r="A15" s="63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 t="s">
        <v>103</v>
      </c>
      <c r="O15" s="50" t="s">
        <v>43</v>
      </c>
      <c r="P15" s="51" t="s">
        <v>72</v>
      </c>
      <c r="Q15" s="53">
        <v>2000000000</v>
      </c>
      <c r="R15" s="53">
        <v>0</v>
      </c>
      <c r="S15" s="53">
        <v>0</v>
      </c>
      <c r="T15" s="53">
        <v>2000000000</v>
      </c>
      <c r="U15" s="53">
        <v>0</v>
      </c>
      <c r="V15" s="53">
        <v>0</v>
      </c>
      <c r="W15" s="53">
        <v>2000000000</v>
      </c>
      <c r="X15" s="53">
        <v>0</v>
      </c>
      <c r="Y15" s="53">
        <v>0</v>
      </c>
      <c r="Z15" s="53">
        <v>0</v>
      </c>
      <c r="AA15" s="53">
        <v>0</v>
      </c>
      <c r="AB15" s="54">
        <f t="shared" si="0"/>
        <v>0</v>
      </c>
      <c r="AC15" s="54">
        <f t="shared" si="1"/>
        <v>0</v>
      </c>
      <c r="AD15" s="54">
        <f t="shared" si="2"/>
        <v>0</v>
      </c>
      <c r="AE15" s="55">
        <f t="shared" si="3"/>
        <v>0</v>
      </c>
    </row>
    <row r="16" spans="1:31" ht="33.75" x14ac:dyDescent="0.25">
      <c r="A16" s="63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 t="s">
        <v>103</v>
      </c>
      <c r="O16" s="50" t="s">
        <v>43</v>
      </c>
      <c r="P16" s="51" t="s">
        <v>74</v>
      </c>
      <c r="Q16" s="53">
        <v>500000000</v>
      </c>
      <c r="R16" s="53">
        <v>0</v>
      </c>
      <c r="S16" s="53">
        <v>0</v>
      </c>
      <c r="T16" s="53">
        <v>500000000</v>
      </c>
      <c r="U16" s="53">
        <v>0</v>
      </c>
      <c r="V16" s="53">
        <v>0</v>
      </c>
      <c r="W16" s="53">
        <v>500000000</v>
      </c>
      <c r="X16" s="53">
        <v>0</v>
      </c>
      <c r="Y16" s="53">
        <v>0</v>
      </c>
      <c r="Z16" s="53">
        <v>0</v>
      </c>
      <c r="AA16" s="53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33.75" x14ac:dyDescent="0.25">
      <c r="A17" s="63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 t="s">
        <v>103</v>
      </c>
      <c r="O17" s="50" t="s">
        <v>43</v>
      </c>
      <c r="P17" s="51" t="s">
        <v>77</v>
      </c>
      <c r="Q17" s="53">
        <v>369802000000</v>
      </c>
      <c r="R17" s="53">
        <v>21000000000</v>
      </c>
      <c r="S17" s="53">
        <v>0</v>
      </c>
      <c r="T17" s="53">
        <v>390802000000</v>
      </c>
      <c r="U17" s="53">
        <v>0</v>
      </c>
      <c r="V17" s="53">
        <v>352039724043.63</v>
      </c>
      <c r="W17" s="53">
        <v>38762275956.370003</v>
      </c>
      <c r="X17" s="53">
        <v>321462509393.63</v>
      </c>
      <c r="Y17" s="53">
        <v>193926978770.70001</v>
      </c>
      <c r="Z17" s="53">
        <v>174273371698</v>
      </c>
      <c r="AA17" s="53">
        <v>174273371698</v>
      </c>
      <c r="AB17" s="54">
        <f t="shared" si="0"/>
        <v>0.91314271497891975</v>
      </c>
      <c r="AC17" s="54">
        <f t="shared" si="1"/>
        <v>0.60326468282880519</v>
      </c>
      <c r="AD17" s="54">
        <f t="shared" si="2"/>
        <v>0.89865460083334503</v>
      </c>
      <c r="AE17" s="55">
        <f t="shared" si="3"/>
        <v>1</v>
      </c>
    </row>
    <row r="18" spans="1:31" ht="33.75" x14ac:dyDescent="0.25">
      <c r="A18" s="63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 t="s">
        <v>104</v>
      </c>
      <c r="O18" s="50" t="s">
        <v>43</v>
      </c>
      <c r="P18" s="51" t="s">
        <v>77</v>
      </c>
      <c r="Q18" s="53">
        <v>23242000000</v>
      </c>
      <c r="R18" s="53">
        <v>0</v>
      </c>
      <c r="S18" s="53">
        <v>0</v>
      </c>
      <c r="T18" s="53">
        <v>23242000000</v>
      </c>
      <c r="U18" s="53">
        <v>0</v>
      </c>
      <c r="V18" s="53">
        <v>18400328508</v>
      </c>
      <c r="W18" s="53">
        <v>4841671492</v>
      </c>
      <c r="X18" s="53">
        <v>14978934887</v>
      </c>
      <c r="Y18" s="53">
        <v>14000546315</v>
      </c>
      <c r="Z18" s="53">
        <v>12217823655</v>
      </c>
      <c r="AA18" s="53">
        <v>12217823655</v>
      </c>
      <c r="AB18" s="54">
        <f t="shared" si="0"/>
        <v>0.81405801426249191</v>
      </c>
      <c r="AC18" s="54">
        <f t="shared" si="1"/>
        <v>0.93468236697863416</v>
      </c>
      <c r="AD18" s="54">
        <f t="shared" si="2"/>
        <v>0.8726676359700325</v>
      </c>
      <c r="AE18" s="55">
        <f t="shared" si="3"/>
        <v>1</v>
      </c>
    </row>
    <row r="19" spans="1:31" ht="33.75" x14ac:dyDescent="0.25">
      <c r="A19" s="63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 t="s">
        <v>103</v>
      </c>
      <c r="O19" s="50" t="s">
        <v>43</v>
      </c>
      <c r="P19" s="51" t="s">
        <v>79</v>
      </c>
      <c r="Q19" s="53">
        <v>49983000000</v>
      </c>
      <c r="R19" s="53">
        <v>0</v>
      </c>
      <c r="S19" s="53">
        <v>21000000000</v>
      </c>
      <c r="T19" s="53">
        <v>28983000000</v>
      </c>
      <c r="U19" s="53">
        <v>0</v>
      </c>
      <c r="V19" s="53">
        <v>21262272952.82</v>
      </c>
      <c r="W19" s="53">
        <v>7720727047.1800003</v>
      </c>
      <c r="X19" s="53">
        <v>19484606055.619999</v>
      </c>
      <c r="Y19" s="53">
        <v>6496084315.7799997</v>
      </c>
      <c r="Z19" s="53">
        <v>6109405015.7799997</v>
      </c>
      <c r="AA19" s="53">
        <v>6109405015.7799997</v>
      </c>
      <c r="AB19" s="54">
        <f t="shared" si="0"/>
        <v>0.91639337425756118</v>
      </c>
      <c r="AC19" s="54">
        <f t="shared" si="1"/>
        <v>0.33339572261489558</v>
      </c>
      <c r="AD19" s="54">
        <f t="shared" si="2"/>
        <v>0.94047501830284197</v>
      </c>
      <c r="AE19" s="55">
        <f t="shared" si="3"/>
        <v>1</v>
      </c>
    </row>
    <row r="20" spans="1:31" ht="33.75" x14ac:dyDescent="0.25">
      <c r="A20" s="63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 t="s">
        <v>103</v>
      </c>
      <c r="O20" s="50" t="s">
        <v>43</v>
      </c>
      <c r="P20" s="51" t="s">
        <v>82</v>
      </c>
      <c r="Q20" s="53">
        <v>638000000</v>
      </c>
      <c r="R20" s="53">
        <v>0</v>
      </c>
      <c r="S20" s="53">
        <v>0</v>
      </c>
      <c r="T20" s="53">
        <v>638000000</v>
      </c>
      <c r="U20" s="53">
        <v>0</v>
      </c>
      <c r="V20" s="53">
        <v>221842297</v>
      </c>
      <c r="W20" s="53">
        <v>416157703</v>
      </c>
      <c r="X20" s="53">
        <v>221842297</v>
      </c>
      <c r="Y20" s="53">
        <v>221842297</v>
      </c>
      <c r="Z20" s="53">
        <v>221842297</v>
      </c>
      <c r="AA20" s="53">
        <v>221842297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33.75" x14ac:dyDescent="0.25">
      <c r="A21" s="63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 t="s">
        <v>103</v>
      </c>
      <c r="O21" s="50" t="s">
        <v>43</v>
      </c>
      <c r="P21" s="51" t="s">
        <v>85</v>
      </c>
      <c r="Q21" s="53">
        <v>204000000</v>
      </c>
      <c r="R21" s="53">
        <v>93485000</v>
      </c>
      <c r="S21" s="53">
        <v>0</v>
      </c>
      <c r="T21" s="53">
        <v>297485000</v>
      </c>
      <c r="U21" s="53">
        <v>0</v>
      </c>
      <c r="V21" s="53">
        <v>203777835</v>
      </c>
      <c r="W21" s="53">
        <v>93707165</v>
      </c>
      <c r="X21" s="53">
        <v>199429835</v>
      </c>
      <c r="Y21" s="53">
        <v>197277835</v>
      </c>
      <c r="Z21" s="53">
        <v>197277835</v>
      </c>
      <c r="AA21" s="53">
        <v>197277835</v>
      </c>
      <c r="AB21" s="54">
        <f t="shared" si="0"/>
        <v>0.97866303761643159</v>
      </c>
      <c r="AC21" s="54">
        <f t="shared" si="1"/>
        <v>0.98920923742428002</v>
      </c>
      <c r="AD21" s="54">
        <f t="shared" si="2"/>
        <v>1</v>
      </c>
      <c r="AE21" s="55">
        <f t="shared" si="3"/>
        <v>1</v>
      </c>
    </row>
    <row r="22" spans="1:31" ht="33.75" x14ac:dyDescent="0.25">
      <c r="A22" s="63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 t="s">
        <v>103</v>
      </c>
      <c r="O22" s="50" t="s">
        <v>43</v>
      </c>
      <c r="P22" s="51" t="s">
        <v>87</v>
      </c>
      <c r="Q22" s="53">
        <v>1200000000</v>
      </c>
      <c r="R22" s="53">
        <v>0</v>
      </c>
      <c r="S22" s="53">
        <v>0</v>
      </c>
      <c r="T22" s="53">
        <v>1200000000</v>
      </c>
      <c r="U22" s="53">
        <v>0</v>
      </c>
      <c r="V22" s="53">
        <v>0</v>
      </c>
      <c r="W22" s="53">
        <v>1200000000</v>
      </c>
      <c r="X22" s="53">
        <v>0</v>
      </c>
      <c r="Y22" s="53">
        <v>0</v>
      </c>
      <c r="Z22" s="53">
        <v>0</v>
      </c>
      <c r="AA22" s="53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33.75" x14ac:dyDescent="0.25">
      <c r="A23" s="63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 t="s">
        <v>103</v>
      </c>
      <c r="O23" s="50" t="s">
        <v>43</v>
      </c>
      <c r="P23" s="51" t="s">
        <v>89</v>
      </c>
      <c r="Q23" s="53">
        <v>6000000</v>
      </c>
      <c r="R23" s="53">
        <v>0</v>
      </c>
      <c r="S23" s="53">
        <v>6000000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33.75" x14ac:dyDescent="0.25">
      <c r="A24" s="63" t="s">
        <v>37</v>
      </c>
      <c r="B24" s="51" t="s">
        <v>38</v>
      </c>
      <c r="C24" s="52" t="s">
        <v>106</v>
      </c>
      <c r="D24" s="50" t="s">
        <v>40</v>
      </c>
      <c r="E24" s="50" t="s">
        <v>84</v>
      </c>
      <c r="F24" s="50" t="s">
        <v>52</v>
      </c>
      <c r="G24" s="50" t="s">
        <v>52</v>
      </c>
      <c r="H24" s="50"/>
      <c r="I24" s="50"/>
      <c r="J24" s="50"/>
      <c r="K24" s="50"/>
      <c r="L24" s="50"/>
      <c r="M24" s="50" t="s">
        <v>42</v>
      </c>
      <c r="N24" s="50" t="s">
        <v>103</v>
      </c>
      <c r="O24" s="50" t="s">
        <v>43</v>
      </c>
      <c r="P24" s="51" t="s">
        <v>107</v>
      </c>
      <c r="Q24" s="53">
        <v>0</v>
      </c>
      <c r="R24" s="53">
        <v>78586989</v>
      </c>
      <c r="S24" s="53">
        <v>0</v>
      </c>
      <c r="T24" s="53">
        <v>78586989</v>
      </c>
      <c r="U24" s="53">
        <v>0</v>
      </c>
      <c r="V24" s="53">
        <v>26322872</v>
      </c>
      <c r="W24" s="53">
        <v>52264117</v>
      </c>
      <c r="X24" s="53">
        <v>26322872</v>
      </c>
      <c r="Y24" s="53">
        <v>26322872</v>
      </c>
      <c r="Z24" s="53">
        <v>26322872</v>
      </c>
      <c r="AA24" s="53">
        <v>26322872</v>
      </c>
      <c r="AB24" s="54">
        <f t="shared" si="0"/>
        <v>1</v>
      </c>
      <c r="AC24" s="54">
        <f t="shared" si="1"/>
        <v>1</v>
      </c>
      <c r="AD24" s="54">
        <f t="shared" si="2"/>
        <v>1</v>
      </c>
      <c r="AE24" s="55">
        <f t="shared" si="3"/>
        <v>1</v>
      </c>
    </row>
    <row r="25" spans="1:31" ht="33.75" x14ac:dyDescent="0.25">
      <c r="A25" s="63" t="s">
        <v>37</v>
      </c>
      <c r="B25" s="51" t="s">
        <v>38</v>
      </c>
      <c r="C25" s="52" t="s">
        <v>90</v>
      </c>
      <c r="D25" s="50" t="s">
        <v>40</v>
      </c>
      <c r="E25" s="50" t="s">
        <v>84</v>
      </c>
      <c r="F25" s="50" t="s">
        <v>76</v>
      </c>
      <c r="G25" s="50"/>
      <c r="H25" s="50"/>
      <c r="I25" s="50"/>
      <c r="J25" s="50"/>
      <c r="K25" s="50"/>
      <c r="L25" s="50"/>
      <c r="M25" s="50" t="s">
        <v>42</v>
      </c>
      <c r="N25" s="50" t="s">
        <v>103</v>
      </c>
      <c r="O25" s="50" t="s">
        <v>43</v>
      </c>
      <c r="P25" s="51" t="s">
        <v>91</v>
      </c>
      <c r="Q25" s="53">
        <v>20000000</v>
      </c>
      <c r="R25" s="53">
        <v>0</v>
      </c>
      <c r="S25" s="53">
        <v>0</v>
      </c>
      <c r="T25" s="53">
        <v>20000000</v>
      </c>
      <c r="U25" s="53">
        <v>0</v>
      </c>
      <c r="V25" s="53">
        <v>0</v>
      </c>
      <c r="W25" s="53">
        <v>20000000</v>
      </c>
      <c r="X25" s="53">
        <v>0</v>
      </c>
      <c r="Y25" s="53">
        <v>0</v>
      </c>
      <c r="Z25" s="53">
        <v>0</v>
      </c>
      <c r="AA25" s="53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78.75" x14ac:dyDescent="0.25">
      <c r="A26" s="63" t="s">
        <v>37</v>
      </c>
      <c r="B26" s="51" t="s">
        <v>38</v>
      </c>
      <c r="C26" s="52" t="s">
        <v>92</v>
      </c>
      <c r="D26" s="50" t="s">
        <v>93</v>
      </c>
      <c r="E26" s="50" t="s">
        <v>94</v>
      </c>
      <c r="F26" s="50" t="s">
        <v>95</v>
      </c>
      <c r="G26" s="50" t="s">
        <v>96</v>
      </c>
      <c r="H26" s="50"/>
      <c r="I26" s="50"/>
      <c r="J26" s="50"/>
      <c r="K26" s="50"/>
      <c r="L26" s="50"/>
      <c r="M26" s="50" t="s">
        <v>42</v>
      </c>
      <c r="N26" s="50" t="s">
        <v>103</v>
      </c>
      <c r="O26" s="50" t="s">
        <v>43</v>
      </c>
      <c r="P26" s="51" t="s">
        <v>97</v>
      </c>
      <c r="Q26" s="53">
        <v>3000000000</v>
      </c>
      <c r="R26" s="53">
        <v>0</v>
      </c>
      <c r="S26" s="53">
        <v>0</v>
      </c>
      <c r="T26" s="53">
        <v>3000000000</v>
      </c>
      <c r="U26" s="53">
        <v>0</v>
      </c>
      <c r="V26" s="53">
        <v>3000000000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ht="57" thickBot="1" x14ac:dyDescent="0.3">
      <c r="A27" s="64" t="s">
        <v>37</v>
      </c>
      <c r="B27" s="65" t="s">
        <v>38</v>
      </c>
      <c r="C27" s="66" t="s">
        <v>98</v>
      </c>
      <c r="D27" s="67" t="s">
        <v>93</v>
      </c>
      <c r="E27" s="67" t="s">
        <v>94</v>
      </c>
      <c r="F27" s="67" t="s">
        <v>95</v>
      </c>
      <c r="G27" s="67" t="s">
        <v>99</v>
      </c>
      <c r="H27" s="67"/>
      <c r="I27" s="67"/>
      <c r="J27" s="67"/>
      <c r="K27" s="67"/>
      <c r="L27" s="67"/>
      <c r="M27" s="67" t="s">
        <v>42</v>
      </c>
      <c r="N27" s="67" t="s">
        <v>103</v>
      </c>
      <c r="O27" s="67" t="s">
        <v>43</v>
      </c>
      <c r="P27" s="65" t="s">
        <v>100</v>
      </c>
      <c r="Q27" s="68">
        <v>3000000000</v>
      </c>
      <c r="R27" s="68">
        <v>0</v>
      </c>
      <c r="S27" s="68">
        <v>0</v>
      </c>
      <c r="T27" s="68">
        <v>3000000000</v>
      </c>
      <c r="U27" s="68">
        <v>0</v>
      </c>
      <c r="V27" s="68">
        <v>2944370647</v>
      </c>
      <c r="W27" s="68">
        <v>55629353</v>
      </c>
      <c r="X27" s="68">
        <v>2319039000</v>
      </c>
      <c r="Y27" s="68">
        <v>1530750900</v>
      </c>
      <c r="Z27" s="68">
        <v>1530750900</v>
      </c>
      <c r="AA27" s="68">
        <v>1530750900</v>
      </c>
      <c r="AB27" s="54">
        <f t="shared" si="0"/>
        <v>0.78761789123351489</v>
      </c>
      <c r="AC27" s="54">
        <f t="shared" si="1"/>
        <v>0.66007984341789849</v>
      </c>
      <c r="AD27" s="54">
        <f t="shared" si="2"/>
        <v>1</v>
      </c>
      <c r="AE27" s="55">
        <f t="shared" si="3"/>
        <v>1</v>
      </c>
    </row>
    <row r="28" spans="1:31" s="151" customFormat="1" ht="15.75" thickBot="1" x14ac:dyDescent="0.3">
      <c r="A28" s="163" t="s">
        <v>110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  <c r="Q28" s="47">
        <v>520309000000</v>
      </c>
      <c r="R28" s="47">
        <v>23085946989</v>
      </c>
      <c r="S28" s="47">
        <v>23085946989</v>
      </c>
      <c r="T28" s="47">
        <f>SUM(T5:T27)</f>
        <v>520309000000</v>
      </c>
      <c r="U28" s="47">
        <f t="shared" ref="U28:AA28" si="4">SUM(U5:U27)</f>
        <v>2055000000</v>
      </c>
      <c r="V28" s="47">
        <f t="shared" si="4"/>
        <v>428676437386.58002</v>
      </c>
      <c r="W28" s="47">
        <f t="shared" si="4"/>
        <v>89577562613.419983</v>
      </c>
      <c r="X28" s="47">
        <f t="shared" si="4"/>
        <v>387125261785.02002</v>
      </c>
      <c r="Y28" s="47">
        <f t="shared" si="4"/>
        <v>239769684532.34</v>
      </c>
      <c r="Z28" s="47">
        <f t="shared" si="4"/>
        <v>217733657755.01999</v>
      </c>
      <c r="AA28" s="47">
        <f t="shared" si="4"/>
        <v>217732943755.01999</v>
      </c>
      <c r="AB28" s="148">
        <f t="shared" si="0"/>
        <v>0.90307100652679639</v>
      </c>
      <c r="AC28" s="148">
        <f t="shared" si="1"/>
        <v>0.61935943789038983</v>
      </c>
      <c r="AD28" s="149">
        <f t="shared" si="2"/>
        <v>0.90809502535610254</v>
      </c>
      <c r="AE28" s="150">
        <f t="shared" si="3"/>
        <v>0.99999672076422463</v>
      </c>
    </row>
    <row r="29" spans="1:31" x14ac:dyDescent="0.25">
      <c r="A29" s="24" t="s">
        <v>1</v>
      </c>
      <c r="B29" s="26" t="s">
        <v>1</v>
      </c>
      <c r="C29" s="25" t="s">
        <v>1</v>
      </c>
      <c r="D29" s="24" t="s">
        <v>1</v>
      </c>
      <c r="E29" s="24" t="s">
        <v>1</v>
      </c>
      <c r="F29" s="24" t="s">
        <v>1</v>
      </c>
      <c r="G29" s="24" t="s">
        <v>1</v>
      </c>
      <c r="H29" s="24" t="s">
        <v>1</v>
      </c>
      <c r="I29" s="24" t="s">
        <v>1</v>
      </c>
      <c r="J29" s="24" t="s">
        <v>1</v>
      </c>
      <c r="K29" s="24" t="s">
        <v>1</v>
      </c>
      <c r="L29" s="24" t="s">
        <v>1</v>
      </c>
      <c r="M29" s="24" t="s">
        <v>1</v>
      </c>
      <c r="N29" s="24" t="s">
        <v>1</v>
      </c>
      <c r="O29" s="24" t="s">
        <v>1</v>
      </c>
      <c r="P29" s="23" t="s">
        <v>1</v>
      </c>
      <c r="Q29" s="22" t="s">
        <v>1</v>
      </c>
      <c r="R29" s="22" t="s">
        <v>1</v>
      </c>
      <c r="S29" s="22" t="s">
        <v>1</v>
      </c>
      <c r="T29" s="22" t="s">
        <v>1</v>
      </c>
      <c r="U29" s="22" t="s">
        <v>1</v>
      </c>
      <c r="V29" s="22" t="s">
        <v>1</v>
      </c>
      <c r="W29" s="22" t="s">
        <v>1</v>
      </c>
      <c r="X29" s="22" t="s">
        <v>1</v>
      </c>
      <c r="Y29" s="22" t="s">
        <v>1</v>
      </c>
      <c r="Z29" s="22" t="s">
        <v>1</v>
      </c>
      <c r="AA29" s="22" t="s">
        <v>1</v>
      </c>
      <c r="AB29" s="1"/>
      <c r="AC29" s="1"/>
      <c r="AD29" s="1"/>
      <c r="AE29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B92d9Li/a4y/SMQStwt5xAXQsq+Cz6lqqGhqCXzgmXIIOCBUQxW3FylMahIf9Nxs1ACMEnqBI3IbJJeQk0dnCg==" saltValue="zAIXF8GIRa9k2/Fl8L2oNw==" spinCount="100000" sheet="1" objects="1" scenarios="1"/>
  <mergeCells count="1">
    <mergeCell ref="A28:P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6"/>
  <sheetViews>
    <sheetView topLeftCell="A16" workbookViewId="0">
      <selection activeCell="A31" sqref="A31:XFD36"/>
    </sheetView>
  </sheetViews>
  <sheetFormatPr baseColWidth="10" defaultRowHeight="15" x14ac:dyDescent="0.25"/>
  <cols>
    <col min="1" max="1" width="9.42578125" bestFit="1" customWidth="1"/>
    <col min="2" max="2" width="22.85546875" customWidth="1"/>
    <col min="4" max="4" width="4.85546875" hidden="1" customWidth="1"/>
    <col min="5" max="7" width="4.42578125" hidden="1" customWidth="1"/>
    <col min="8" max="11" width="4.7109375" hidden="1" customWidth="1"/>
    <col min="12" max="12" width="6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5.7109375" customWidth="1"/>
    <col min="17" max="17" width="16.140625" hidden="1" customWidth="1"/>
    <col min="18" max="19" width="15.140625" hidden="1" customWidth="1"/>
    <col min="20" max="20" width="16.140625" bestFit="1" customWidth="1"/>
    <col min="21" max="21" width="14.28515625" bestFit="1" customWidth="1"/>
    <col min="22" max="22" width="16.140625" bestFit="1" customWidth="1"/>
    <col min="23" max="23" width="15.140625" bestFit="1" customWidth="1"/>
    <col min="24" max="27" width="16.140625" bestFit="1" customWidth="1"/>
    <col min="28" max="28" width="11" bestFit="1" customWidth="1"/>
    <col min="29" max="29" width="10.7109375" bestFit="1" customWidth="1"/>
    <col min="30" max="30" width="10.85546875" bestFit="1" customWidth="1"/>
    <col min="31" max="31" width="11" bestFit="1" customWidth="1"/>
  </cols>
  <sheetData>
    <row r="1" spans="1:31" x14ac:dyDescent="0.25">
      <c r="A1" s="27" t="s">
        <v>0</v>
      </c>
      <c r="B1" s="27">
        <v>2020</v>
      </c>
      <c r="C1" s="28" t="s">
        <v>1</v>
      </c>
      <c r="D1" s="28" t="s">
        <v>1</v>
      </c>
      <c r="E1" s="28" t="s">
        <v>1</v>
      </c>
      <c r="F1" s="28" t="s">
        <v>1</v>
      </c>
      <c r="G1" s="28" t="s">
        <v>1</v>
      </c>
      <c r="H1" s="28" t="s">
        <v>1</v>
      </c>
      <c r="I1" s="28" t="s">
        <v>1</v>
      </c>
      <c r="J1" s="28" t="s">
        <v>1</v>
      </c>
      <c r="K1" s="28" t="s">
        <v>1</v>
      </c>
      <c r="L1" s="28" t="s">
        <v>1</v>
      </c>
      <c r="M1" s="28" t="s">
        <v>1</v>
      </c>
      <c r="N1" s="28" t="s">
        <v>1</v>
      </c>
      <c r="O1" s="28" t="s">
        <v>1</v>
      </c>
      <c r="P1" s="28" t="s">
        <v>1</v>
      </c>
      <c r="Q1" s="28" t="s">
        <v>1</v>
      </c>
      <c r="R1" s="28" t="s">
        <v>1</v>
      </c>
      <c r="S1" s="28" t="s">
        <v>1</v>
      </c>
      <c r="T1" s="28" t="s">
        <v>1</v>
      </c>
      <c r="U1" s="28" t="s">
        <v>1</v>
      </c>
      <c r="V1" s="28" t="s">
        <v>1</v>
      </c>
      <c r="W1" s="28" t="s">
        <v>1</v>
      </c>
      <c r="X1" s="28" t="s">
        <v>1</v>
      </c>
      <c r="Y1" s="28" t="s">
        <v>1</v>
      </c>
      <c r="Z1" s="28" t="s">
        <v>1</v>
      </c>
      <c r="AA1" s="28" t="s">
        <v>1</v>
      </c>
      <c r="AB1" s="1"/>
      <c r="AC1" s="1"/>
      <c r="AD1" s="1"/>
      <c r="AE1" s="1"/>
    </row>
    <row r="2" spans="1:31" x14ac:dyDescent="0.25">
      <c r="A2" s="27" t="s">
        <v>2</v>
      </c>
      <c r="B2" s="27" t="s">
        <v>3</v>
      </c>
      <c r="C2" s="28" t="s">
        <v>1</v>
      </c>
      <c r="D2" s="28" t="s">
        <v>1</v>
      </c>
      <c r="E2" s="28" t="s">
        <v>1</v>
      </c>
      <c r="F2" s="28" t="s">
        <v>1</v>
      </c>
      <c r="G2" s="28" t="s">
        <v>1</v>
      </c>
      <c r="H2" s="28" t="s">
        <v>1</v>
      </c>
      <c r="I2" s="28" t="s">
        <v>1</v>
      </c>
      <c r="J2" s="28" t="s">
        <v>1</v>
      </c>
      <c r="K2" s="28" t="s">
        <v>1</v>
      </c>
      <c r="L2" s="28" t="s">
        <v>1</v>
      </c>
      <c r="M2" s="28" t="s">
        <v>1</v>
      </c>
      <c r="N2" s="28" t="s">
        <v>1</v>
      </c>
      <c r="O2" s="28" t="s">
        <v>1</v>
      </c>
      <c r="P2" s="28" t="s">
        <v>1</v>
      </c>
      <c r="Q2" s="28" t="s">
        <v>1</v>
      </c>
      <c r="R2" s="28" t="s">
        <v>1</v>
      </c>
      <c r="S2" s="28" t="s">
        <v>1</v>
      </c>
      <c r="T2" s="28" t="s">
        <v>1</v>
      </c>
      <c r="U2" s="28" t="s">
        <v>1</v>
      </c>
      <c r="V2" s="28" t="s">
        <v>1</v>
      </c>
      <c r="W2" s="28" t="s">
        <v>1</v>
      </c>
      <c r="X2" s="28" t="s">
        <v>1</v>
      </c>
      <c r="Y2" s="28" t="s">
        <v>1</v>
      </c>
      <c r="Z2" s="28" t="s">
        <v>1</v>
      </c>
      <c r="AA2" s="28" t="s">
        <v>1</v>
      </c>
      <c r="AB2" s="1"/>
      <c r="AC2" s="1"/>
      <c r="AD2" s="1"/>
      <c r="AE2" s="1"/>
    </row>
    <row r="3" spans="1:31" ht="15.75" thickBot="1" x14ac:dyDescent="0.3">
      <c r="A3" s="29" t="s">
        <v>4</v>
      </c>
      <c r="B3" s="29" t="s">
        <v>111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  <c r="J3" s="28" t="s">
        <v>1</v>
      </c>
      <c r="K3" s="28" t="s">
        <v>1</v>
      </c>
      <c r="L3" s="28" t="s">
        <v>1</v>
      </c>
      <c r="M3" s="28" t="s">
        <v>1</v>
      </c>
      <c r="N3" s="28" t="s">
        <v>1</v>
      </c>
      <c r="O3" s="28" t="s">
        <v>1</v>
      </c>
      <c r="P3" s="28" t="s">
        <v>1</v>
      </c>
      <c r="Q3" s="28" t="s">
        <v>1</v>
      </c>
      <c r="R3" s="28" t="s">
        <v>1</v>
      </c>
      <c r="S3" s="28" t="s">
        <v>1</v>
      </c>
      <c r="T3" s="28" t="s">
        <v>1</v>
      </c>
      <c r="U3" s="28" t="s">
        <v>1</v>
      </c>
      <c r="V3" s="28" t="s">
        <v>1</v>
      </c>
      <c r="W3" s="28" t="s">
        <v>1</v>
      </c>
      <c r="X3" s="28" t="s">
        <v>1</v>
      </c>
      <c r="Y3" s="28" t="s">
        <v>1</v>
      </c>
      <c r="Z3" s="28" t="s">
        <v>1</v>
      </c>
      <c r="AA3" s="28" t="s">
        <v>1</v>
      </c>
      <c r="AB3" s="1"/>
      <c r="AC3" s="1"/>
      <c r="AD3" s="1"/>
      <c r="AE3" s="1"/>
    </row>
    <row r="4" spans="1:31" ht="42.75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46" t="s">
        <v>36</v>
      </c>
    </row>
    <row r="5" spans="1:31" ht="22.5" x14ac:dyDescent="0.25">
      <c r="A5" s="56" t="s">
        <v>37</v>
      </c>
      <c r="B5" s="57" t="s">
        <v>38</v>
      </c>
      <c r="C5" s="58" t="s">
        <v>39</v>
      </c>
      <c r="D5" s="59" t="s">
        <v>40</v>
      </c>
      <c r="E5" s="59" t="s">
        <v>41</v>
      </c>
      <c r="F5" s="59" t="s">
        <v>41</v>
      </c>
      <c r="G5" s="59" t="s">
        <v>41</v>
      </c>
      <c r="H5" s="59"/>
      <c r="I5" s="59"/>
      <c r="J5" s="59"/>
      <c r="K5" s="59"/>
      <c r="L5" s="59"/>
      <c r="M5" s="59" t="s">
        <v>42</v>
      </c>
      <c r="N5" s="59" t="s">
        <v>103</v>
      </c>
      <c r="O5" s="59" t="s">
        <v>43</v>
      </c>
      <c r="P5" s="57" t="s">
        <v>44</v>
      </c>
      <c r="Q5" s="71">
        <v>33190000000</v>
      </c>
      <c r="R5" s="71">
        <v>0</v>
      </c>
      <c r="S5" s="71">
        <v>1913875000</v>
      </c>
      <c r="T5" s="71">
        <v>31276125000</v>
      </c>
      <c r="U5" s="71">
        <v>0</v>
      </c>
      <c r="V5" s="71">
        <v>16771604063</v>
      </c>
      <c r="W5" s="71">
        <v>14504520937</v>
      </c>
      <c r="X5" s="71">
        <v>16771604063</v>
      </c>
      <c r="Y5" s="71">
        <v>16771604063</v>
      </c>
      <c r="Z5" s="71">
        <v>16771604063</v>
      </c>
      <c r="AA5" s="71">
        <v>16771604063</v>
      </c>
      <c r="AB5" s="61">
        <f>IFERROR(X5/V5,0)</f>
        <v>1</v>
      </c>
      <c r="AC5" s="61">
        <f>IFERROR(Y5/X5,0)</f>
        <v>1</v>
      </c>
      <c r="AD5" s="61">
        <f>IFERROR(Z5/Y5,0)</f>
        <v>1</v>
      </c>
      <c r="AE5" s="62">
        <f>IFERROR(AA5/Z5,0)</f>
        <v>1</v>
      </c>
    </row>
    <row r="6" spans="1:31" ht="22.5" x14ac:dyDescent="0.25">
      <c r="A6" s="63" t="s">
        <v>37</v>
      </c>
      <c r="B6" s="51" t="s">
        <v>38</v>
      </c>
      <c r="C6" s="52" t="s">
        <v>45</v>
      </c>
      <c r="D6" s="50" t="s">
        <v>40</v>
      </c>
      <c r="E6" s="50" t="s">
        <v>41</v>
      </c>
      <c r="F6" s="50" t="s">
        <v>41</v>
      </c>
      <c r="G6" s="50" t="s">
        <v>46</v>
      </c>
      <c r="H6" s="50"/>
      <c r="I6" s="50"/>
      <c r="J6" s="50"/>
      <c r="K6" s="50"/>
      <c r="L6" s="50"/>
      <c r="M6" s="50" t="s">
        <v>42</v>
      </c>
      <c r="N6" s="50" t="s">
        <v>103</v>
      </c>
      <c r="O6" s="50" t="s">
        <v>43</v>
      </c>
      <c r="P6" s="51" t="s">
        <v>47</v>
      </c>
      <c r="Q6" s="72">
        <v>11665000000</v>
      </c>
      <c r="R6" s="72">
        <v>0</v>
      </c>
      <c r="S6" s="72">
        <v>0</v>
      </c>
      <c r="T6" s="72">
        <v>11665000000</v>
      </c>
      <c r="U6" s="72">
        <v>0</v>
      </c>
      <c r="V6" s="72">
        <v>6692393459</v>
      </c>
      <c r="W6" s="72">
        <v>4972606541</v>
      </c>
      <c r="X6" s="72">
        <v>6689645869</v>
      </c>
      <c r="Y6" s="72">
        <v>6689552069</v>
      </c>
      <c r="Z6" s="72">
        <v>6618207597</v>
      </c>
      <c r="AA6" s="72">
        <v>6618207597</v>
      </c>
      <c r="AB6" s="54">
        <f t="shared" ref="AB6:AB28" si="0">IFERROR(X6/V6,0)</f>
        <v>0.99958944583625686</v>
      </c>
      <c r="AC6" s="54">
        <f t="shared" ref="AC6:AC28" si="1">IFERROR(Y6/X6,0)</f>
        <v>0.99998597833101532</v>
      </c>
      <c r="AD6" s="54">
        <f t="shared" ref="AD6:AD28" si="2">IFERROR(Z6/Y6,0)</f>
        <v>0.98933494032722802</v>
      </c>
      <c r="AE6" s="55">
        <f t="shared" ref="AE6:AE28" si="3">IFERROR(AA6/Z6,0)</f>
        <v>1</v>
      </c>
    </row>
    <row r="7" spans="1:31" ht="33.75" x14ac:dyDescent="0.25">
      <c r="A7" s="63" t="s">
        <v>37</v>
      </c>
      <c r="B7" s="51" t="s">
        <v>38</v>
      </c>
      <c r="C7" s="52" t="s">
        <v>48</v>
      </c>
      <c r="D7" s="50" t="s">
        <v>40</v>
      </c>
      <c r="E7" s="50" t="s">
        <v>41</v>
      </c>
      <c r="F7" s="50" t="s">
        <v>41</v>
      </c>
      <c r="G7" s="50" t="s">
        <v>49</v>
      </c>
      <c r="H7" s="50"/>
      <c r="I7" s="50"/>
      <c r="J7" s="50"/>
      <c r="K7" s="50"/>
      <c r="L7" s="50"/>
      <c r="M7" s="50" t="s">
        <v>42</v>
      </c>
      <c r="N7" s="50" t="s">
        <v>103</v>
      </c>
      <c r="O7" s="50" t="s">
        <v>43</v>
      </c>
      <c r="P7" s="51" t="s">
        <v>50</v>
      </c>
      <c r="Q7" s="72">
        <v>600000000</v>
      </c>
      <c r="R7" s="72">
        <v>1913875000</v>
      </c>
      <c r="S7" s="72">
        <v>0</v>
      </c>
      <c r="T7" s="72">
        <v>2513875000</v>
      </c>
      <c r="U7" s="72">
        <v>0</v>
      </c>
      <c r="V7" s="72">
        <v>1729745680</v>
      </c>
      <c r="W7" s="72">
        <v>784129320</v>
      </c>
      <c r="X7" s="72">
        <v>1729745680</v>
      </c>
      <c r="Y7" s="72">
        <v>1729745680</v>
      </c>
      <c r="Z7" s="72">
        <v>1729745680</v>
      </c>
      <c r="AA7" s="72">
        <v>1729745680</v>
      </c>
      <c r="AB7" s="54">
        <f t="shared" si="0"/>
        <v>1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3.75" x14ac:dyDescent="0.25">
      <c r="A8" s="63" t="s">
        <v>37</v>
      </c>
      <c r="B8" s="51" t="s">
        <v>38</v>
      </c>
      <c r="C8" s="52" t="s">
        <v>51</v>
      </c>
      <c r="D8" s="50" t="s">
        <v>40</v>
      </c>
      <c r="E8" s="50" t="s">
        <v>41</v>
      </c>
      <c r="F8" s="50" t="s">
        <v>41</v>
      </c>
      <c r="G8" s="50" t="s">
        <v>52</v>
      </c>
      <c r="H8" s="50"/>
      <c r="I8" s="50"/>
      <c r="J8" s="50"/>
      <c r="K8" s="50"/>
      <c r="L8" s="50"/>
      <c r="M8" s="50" t="s">
        <v>42</v>
      </c>
      <c r="N8" s="50" t="s">
        <v>103</v>
      </c>
      <c r="O8" s="50" t="s">
        <v>43</v>
      </c>
      <c r="P8" s="51" t="s">
        <v>53</v>
      </c>
      <c r="Q8" s="72">
        <v>2055000000</v>
      </c>
      <c r="R8" s="72">
        <v>0</v>
      </c>
      <c r="S8" s="72">
        <v>0</v>
      </c>
      <c r="T8" s="72">
        <v>2055000000</v>
      </c>
      <c r="U8" s="72">
        <v>2055000000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2.5" x14ac:dyDescent="0.25">
      <c r="A9" s="63" t="s">
        <v>37</v>
      </c>
      <c r="B9" s="51" t="s">
        <v>38</v>
      </c>
      <c r="C9" s="52" t="s">
        <v>54</v>
      </c>
      <c r="D9" s="50" t="s">
        <v>40</v>
      </c>
      <c r="E9" s="50" t="s">
        <v>46</v>
      </c>
      <c r="F9" s="50" t="s">
        <v>41</v>
      </c>
      <c r="G9" s="50"/>
      <c r="H9" s="50"/>
      <c r="I9" s="50"/>
      <c r="J9" s="50"/>
      <c r="K9" s="50"/>
      <c r="L9" s="50"/>
      <c r="M9" s="50" t="s">
        <v>42</v>
      </c>
      <c r="N9" s="50" t="s">
        <v>103</v>
      </c>
      <c r="O9" s="50" t="s">
        <v>43</v>
      </c>
      <c r="P9" s="51" t="s">
        <v>55</v>
      </c>
      <c r="Q9" s="72">
        <v>274000000</v>
      </c>
      <c r="R9" s="72">
        <v>0</v>
      </c>
      <c r="S9" s="72">
        <v>0</v>
      </c>
      <c r="T9" s="72">
        <v>274000000</v>
      </c>
      <c r="U9" s="72">
        <v>0</v>
      </c>
      <c r="V9" s="72">
        <v>37743629</v>
      </c>
      <c r="W9" s="72">
        <v>236256371</v>
      </c>
      <c r="X9" s="72">
        <v>32178209</v>
      </c>
      <c r="Y9" s="72">
        <v>9686608</v>
      </c>
      <c r="Z9" s="72">
        <v>9686608</v>
      </c>
      <c r="AA9" s="72">
        <v>9686608</v>
      </c>
      <c r="AB9" s="54">
        <f t="shared" si="0"/>
        <v>0.85254677021120573</v>
      </c>
      <c r="AC9" s="54">
        <f t="shared" si="1"/>
        <v>0.30103005422085488</v>
      </c>
      <c r="AD9" s="54">
        <f t="shared" si="2"/>
        <v>1</v>
      </c>
      <c r="AE9" s="55">
        <f t="shared" si="3"/>
        <v>1</v>
      </c>
    </row>
    <row r="10" spans="1:31" ht="22.5" x14ac:dyDescent="0.25">
      <c r="A10" s="63" t="s">
        <v>37</v>
      </c>
      <c r="B10" s="51" t="s">
        <v>38</v>
      </c>
      <c r="C10" s="52" t="s">
        <v>56</v>
      </c>
      <c r="D10" s="50" t="s">
        <v>40</v>
      </c>
      <c r="E10" s="50" t="s">
        <v>46</v>
      </c>
      <c r="F10" s="50" t="s">
        <v>46</v>
      </c>
      <c r="G10" s="50"/>
      <c r="H10" s="50"/>
      <c r="I10" s="50"/>
      <c r="J10" s="50"/>
      <c r="K10" s="50"/>
      <c r="L10" s="50"/>
      <c r="M10" s="50" t="s">
        <v>42</v>
      </c>
      <c r="N10" s="50" t="s">
        <v>103</v>
      </c>
      <c r="O10" s="50" t="s">
        <v>43</v>
      </c>
      <c r="P10" s="51" t="s">
        <v>57</v>
      </c>
      <c r="Q10" s="72">
        <v>13268000000</v>
      </c>
      <c r="R10" s="72">
        <v>0</v>
      </c>
      <c r="S10" s="72">
        <v>166071989</v>
      </c>
      <c r="T10" s="72">
        <v>13101928011</v>
      </c>
      <c r="U10" s="72">
        <v>0</v>
      </c>
      <c r="V10" s="72">
        <v>8387885870.5699997</v>
      </c>
      <c r="W10" s="72">
        <v>4714042140.4300003</v>
      </c>
      <c r="X10" s="72">
        <v>7509180436.1400003</v>
      </c>
      <c r="Y10" s="72">
        <v>3185907789.5</v>
      </c>
      <c r="Z10" s="72">
        <v>2775138351.8600001</v>
      </c>
      <c r="AA10" s="72">
        <v>2775138351.8600001</v>
      </c>
      <c r="AB10" s="54">
        <f t="shared" si="0"/>
        <v>0.89524113131855398</v>
      </c>
      <c r="AC10" s="54">
        <f t="shared" si="1"/>
        <v>0.42426837610226287</v>
      </c>
      <c r="AD10" s="54">
        <f t="shared" si="2"/>
        <v>0.87106675246728771</v>
      </c>
      <c r="AE10" s="55">
        <f t="shared" si="3"/>
        <v>1</v>
      </c>
    </row>
    <row r="11" spans="1:31" ht="22.5" x14ac:dyDescent="0.25">
      <c r="A11" s="63" t="s">
        <v>37</v>
      </c>
      <c r="B11" s="51" t="s">
        <v>38</v>
      </c>
      <c r="C11" s="52" t="s">
        <v>58</v>
      </c>
      <c r="D11" s="50" t="s">
        <v>40</v>
      </c>
      <c r="E11" s="50" t="s">
        <v>49</v>
      </c>
      <c r="F11" s="50" t="s">
        <v>52</v>
      </c>
      <c r="G11" s="50" t="s">
        <v>46</v>
      </c>
      <c r="H11" s="50" t="s">
        <v>59</v>
      </c>
      <c r="I11" s="50"/>
      <c r="J11" s="50"/>
      <c r="K11" s="50"/>
      <c r="L11" s="50"/>
      <c r="M11" s="50" t="s">
        <v>42</v>
      </c>
      <c r="N11" s="50" t="s">
        <v>103</v>
      </c>
      <c r="O11" s="50" t="s">
        <v>43</v>
      </c>
      <c r="P11" s="51" t="s">
        <v>60</v>
      </c>
      <c r="Q11" s="72">
        <v>1803000000</v>
      </c>
      <c r="R11" s="72">
        <v>0</v>
      </c>
      <c r="S11" s="72">
        <v>0</v>
      </c>
      <c r="T11" s="72">
        <v>1803000000</v>
      </c>
      <c r="U11" s="72">
        <v>0</v>
      </c>
      <c r="V11" s="72">
        <v>918560388</v>
      </c>
      <c r="W11" s="72">
        <v>884439612</v>
      </c>
      <c r="X11" s="72">
        <v>918560388</v>
      </c>
      <c r="Y11" s="72">
        <v>918560388</v>
      </c>
      <c r="Z11" s="72">
        <v>918560388</v>
      </c>
      <c r="AA11" s="72">
        <v>918560388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2.5" x14ac:dyDescent="0.25">
      <c r="A12" s="63" t="s">
        <v>37</v>
      </c>
      <c r="B12" s="51" t="s">
        <v>38</v>
      </c>
      <c r="C12" s="52" t="s">
        <v>61</v>
      </c>
      <c r="D12" s="50" t="s">
        <v>40</v>
      </c>
      <c r="E12" s="50" t="s">
        <v>49</v>
      </c>
      <c r="F12" s="50" t="s">
        <v>52</v>
      </c>
      <c r="G12" s="50" t="s">
        <v>46</v>
      </c>
      <c r="H12" s="50" t="s">
        <v>62</v>
      </c>
      <c r="I12" s="50"/>
      <c r="J12" s="50"/>
      <c r="K12" s="50"/>
      <c r="L12" s="50"/>
      <c r="M12" s="50" t="s">
        <v>42</v>
      </c>
      <c r="N12" s="50" t="s">
        <v>103</v>
      </c>
      <c r="O12" s="50" t="s">
        <v>43</v>
      </c>
      <c r="P12" s="51" t="s">
        <v>63</v>
      </c>
      <c r="Q12" s="72">
        <v>47000000</v>
      </c>
      <c r="R12" s="72">
        <v>0</v>
      </c>
      <c r="S12" s="72">
        <v>0</v>
      </c>
      <c r="T12" s="72">
        <v>47000000</v>
      </c>
      <c r="U12" s="72">
        <v>0</v>
      </c>
      <c r="V12" s="72">
        <v>46940138</v>
      </c>
      <c r="W12" s="72">
        <v>59862</v>
      </c>
      <c r="X12" s="72">
        <v>31917148</v>
      </c>
      <c r="Y12" s="72">
        <v>27890659</v>
      </c>
      <c r="Z12" s="72">
        <v>27890659</v>
      </c>
      <c r="AA12" s="72">
        <v>27890659</v>
      </c>
      <c r="AB12" s="54">
        <f t="shared" si="0"/>
        <v>0.67995428560521065</v>
      </c>
      <c r="AC12" s="54">
        <f t="shared" si="1"/>
        <v>0.8738455892111664</v>
      </c>
      <c r="AD12" s="54">
        <f t="shared" si="2"/>
        <v>1</v>
      </c>
      <c r="AE12" s="55">
        <f t="shared" si="3"/>
        <v>1</v>
      </c>
    </row>
    <row r="13" spans="1:31" ht="22.5" x14ac:dyDescent="0.25">
      <c r="A13" s="63" t="s">
        <v>37</v>
      </c>
      <c r="B13" s="51" t="s">
        <v>38</v>
      </c>
      <c r="C13" s="52" t="s">
        <v>64</v>
      </c>
      <c r="D13" s="50" t="s">
        <v>40</v>
      </c>
      <c r="E13" s="50" t="s">
        <v>49</v>
      </c>
      <c r="F13" s="50" t="s">
        <v>52</v>
      </c>
      <c r="G13" s="50" t="s">
        <v>46</v>
      </c>
      <c r="H13" s="50" t="s">
        <v>65</v>
      </c>
      <c r="I13" s="50"/>
      <c r="J13" s="50"/>
      <c r="K13" s="50"/>
      <c r="L13" s="50"/>
      <c r="M13" s="50" t="s">
        <v>42</v>
      </c>
      <c r="N13" s="50" t="s">
        <v>103</v>
      </c>
      <c r="O13" s="50" t="s">
        <v>43</v>
      </c>
      <c r="P13" s="51" t="s">
        <v>66</v>
      </c>
      <c r="Q13" s="72">
        <v>3542000000</v>
      </c>
      <c r="R13" s="72">
        <v>0</v>
      </c>
      <c r="S13" s="72">
        <v>0</v>
      </c>
      <c r="T13" s="72">
        <v>3542000000</v>
      </c>
      <c r="U13" s="72">
        <v>0</v>
      </c>
      <c r="V13" s="72">
        <v>193668375</v>
      </c>
      <c r="W13" s="72">
        <v>3348331625</v>
      </c>
      <c r="X13" s="72">
        <v>193668375</v>
      </c>
      <c r="Y13" s="72">
        <v>193668375</v>
      </c>
      <c r="Z13" s="72">
        <v>193668375</v>
      </c>
      <c r="AA13" s="72">
        <v>193668375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45" x14ac:dyDescent="0.25">
      <c r="A14" s="63" t="s">
        <v>37</v>
      </c>
      <c r="B14" s="51" t="s">
        <v>38</v>
      </c>
      <c r="C14" s="52" t="s">
        <v>67</v>
      </c>
      <c r="D14" s="50" t="s">
        <v>40</v>
      </c>
      <c r="E14" s="50" t="s">
        <v>49</v>
      </c>
      <c r="F14" s="50" t="s">
        <v>52</v>
      </c>
      <c r="G14" s="50" t="s">
        <v>46</v>
      </c>
      <c r="H14" s="50" t="s">
        <v>68</v>
      </c>
      <c r="I14" s="50"/>
      <c r="J14" s="50"/>
      <c r="K14" s="50"/>
      <c r="L14" s="50"/>
      <c r="M14" s="50" t="s">
        <v>42</v>
      </c>
      <c r="N14" s="50" t="s">
        <v>103</v>
      </c>
      <c r="O14" s="50" t="s">
        <v>43</v>
      </c>
      <c r="P14" s="51" t="s">
        <v>69</v>
      </c>
      <c r="Q14" s="72">
        <v>270000000</v>
      </c>
      <c r="R14" s="72">
        <v>0</v>
      </c>
      <c r="S14" s="72">
        <v>0</v>
      </c>
      <c r="T14" s="72">
        <v>270000000</v>
      </c>
      <c r="U14" s="72">
        <v>0</v>
      </c>
      <c r="V14" s="72">
        <v>143095052</v>
      </c>
      <c r="W14" s="72">
        <v>126904948</v>
      </c>
      <c r="X14" s="72">
        <v>143095052</v>
      </c>
      <c r="Y14" s="72">
        <v>143095052</v>
      </c>
      <c r="Z14" s="72">
        <v>143095052</v>
      </c>
      <c r="AA14" s="72">
        <v>143095052</v>
      </c>
      <c r="AB14" s="54">
        <f t="shared" si="0"/>
        <v>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2.5" x14ac:dyDescent="0.25">
      <c r="A15" s="63" t="s">
        <v>37</v>
      </c>
      <c r="B15" s="51" t="s">
        <v>38</v>
      </c>
      <c r="C15" s="52" t="s">
        <v>70</v>
      </c>
      <c r="D15" s="50" t="s">
        <v>40</v>
      </c>
      <c r="E15" s="50" t="s">
        <v>49</v>
      </c>
      <c r="F15" s="50" t="s">
        <v>71</v>
      </c>
      <c r="G15" s="50" t="s">
        <v>41</v>
      </c>
      <c r="H15" s="50" t="s">
        <v>59</v>
      </c>
      <c r="I15" s="50"/>
      <c r="J15" s="50"/>
      <c r="K15" s="50"/>
      <c r="L15" s="50"/>
      <c r="M15" s="50" t="s">
        <v>42</v>
      </c>
      <c r="N15" s="50" t="s">
        <v>103</v>
      </c>
      <c r="O15" s="50" t="s">
        <v>43</v>
      </c>
      <c r="P15" s="51" t="s">
        <v>72</v>
      </c>
      <c r="Q15" s="72">
        <v>2000000000</v>
      </c>
      <c r="R15" s="72">
        <v>0</v>
      </c>
      <c r="S15" s="72">
        <v>0</v>
      </c>
      <c r="T15" s="72">
        <v>2000000000</v>
      </c>
      <c r="U15" s="72">
        <v>0</v>
      </c>
      <c r="V15" s="72">
        <v>1773920940</v>
      </c>
      <c r="W15" s="72">
        <v>226079060</v>
      </c>
      <c r="X15" s="72">
        <v>1773920940</v>
      </c>
      <c r="Y15" s="72">
        <v>1773920940</v>
      </c>
      <c r="Z15" s="72">
        <v>1773920940</v>
      </c>
      <c r="AA15" s="72">
        <v>1773920940</v>
      </c>
      <c r="AB15" s="54">
        <f t="shared" si="0"/>
        <v>1</v>
      </c>
      <c r="AC15" s="54">
        <f t="shared" si="1"/>
        <v>1</v>
      </c>
      <c r="AD15" s="54">
        <f t="shared" si="2"/>
        <v>1</v>
      </c>
      <c r="AE15" s="55">
        <f t="shared" si="3"/>
        <v>1</v>
      </c>
    </row>
    <row r="16" spans="1:31" ht="22.5" x14ac:dyDescent="0.25">
      <c r="A16" s="63" t="s">
        <v>37</v>
      </c>
      <c r="B16" s="51" t="s">
        <v>38</v>
      </c>
      <c r="C16" s="52" t="s">
        <v>73</v>
      </c>
      <c r="D16" s="50" t="s">
        <v>40</v>
      </c>
      <c r="E16" s="50" t="s">
        <v>49</v>
      </c>
      <c r="F16" s="50" t="s">
        <v>71</v>
      </c>
      <c r="G16" s="50" t="s">
        <v>41</v>
      </c>
      <c r="H16" s="50" t="s">
        <v>62</v>
      </c>
      <c r="I16" s="50"/>
      <c r="J16" s="50"/>
      <c r="K16" s="50"/>
      <c r="L16" s="50"/>
      <c r="M16" s="50" t="s">
        <v>42</v>
      </c>
      <c r="N16" s="50" t="s">
        <v>103</v>
      </c>
      <c r="O16" s="50" t="s">
        <v>43</v>
      </c>
      <c r="P16" s="51" t="s">
        <v>74</v>
      </c>
      <c r="Q16" s="72">
        <v>500000000</v>
      </c>
      <c r="R16" s="72">
        <v>0</v>
      </c>
      <c r="S16" s="72">
        <v>0</v>
      </c>
      <c r="T16" s="72">
        <v>500000000</v>
      </c>
      <c r="U16" s="72">
        <v>0</v>
      </c>
      <c r="V16" s="72">
        <v>0</v>
      </c>
      <c r="W16" s="72">
        <v>500000000</v>
      </c>
      <c r="X16" s="72">
        <v>0</v>
      </c>
      <c r="Y16" s="72">
        <v>0</v>
      </c>
      <c r="Z16" s="72">
        <v>0</v>
      </c>
      <c r="AA16" s="72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2.5" x14ac:dyDescent="0.25">
      <c r="A17" s="63" t="s">
        <v>37</v>
      </c>
      <c r="B17" s="51" t="s">
        <v>38</v>
      </c>
      <c r="C17" s="52" t="s">
        <v>75</v>
      </c>
      <c r="D17" s="50" t="s">
        <v>40</v>
      </c>
      <c r="E17" s="50" t="s">
        <v>76</v>
      </c>
      <c r="F17" s="50" t="s">
        <v>41</v>
      </c>
      <c r="G17" s="50" t="s">
        <v>41</v>
      </c>
      <c r="H17" s="50"/>
      <c r="I17" s="50"/>
      <c r="J17" s="50"/>
      <c r="K17" s="50"/>
      <c r="L17" s="50"/>
      <c r="M17" s="50" t="s">
        <v>42</v>
      </c>
      <c r="N17" s="50" t="s">
        <v>103</v>
      </c>
      <c r="O17" s="50" t="s">
        <v>43</v>
      </c>
      <c r="P17" s="51" t="s">
        <v>77</v>
      </c>
      <c r="Q17" s="72">
        <v>369802000000</v>
      </c>
      <c r="R17" s="72">
        <v>21000000000</v>
      </c>
      <c r="S17" s="72">
        <v>0</v>
      </c>
      <c r="T17" s="72">
        <v>390802000000</v>
      </c>
      <c r="U17" s="72">
        <v>0</v>
      </c>
      <c r="V17" s="72">
        <v>388516928784.63</v>
      </c>
      <c r="W17" s="72">
        <v>2285071215.3699999</v>
      </c>
      <c r="X17" s="72">
        <v>369184925938.63</v>
      </c>
      <c r="Y17" s="72">
        <v>237919432078.70001</v>
      </c>
      <c r="Z17" s="72">
        <v>219277853548.70001</v>
      </c>
      <c r="AA17" s="72">
        <v>219277853548.70001</v>
      </c>
      <c r="AB17" s="54">
        <f t="shared" si="0"/>
        <v>0.9502415431253538</v>
      </c>
      <c r="AC17" s="54">
        <f t="shared" si="1"/>
        <v>0.64444514215688642</v>
      </c>
      <c r="AD17" s="54">
        <f t="shared" si="2"/>
        <v>0.92164751585388094</v>
      </c>
      <c r="AE17" s="55">
        <f t="shared" si="3"/>
        <v>1</v>
      </c>
    </row>
    <row r="18" spans="1:31" ht="22.5" x14ac:dyDescent="0.25">
      <c r="A18" s="63" t="s">
        <v>37</v>
      </c>
      <c r="B18" s="51" t="s">
        <v>38</v>
      </c>
      <c r="C18" s="52" t="s">
        <v>75</v>
      </c>
      <c r="D18" s="50" t="s">
        <v>40</v>
      </c>
      <c r="E18" s="50" t="s">
        <v>76</v>
      </c>
      <c r="F18" s="50" t="s">
        <v>41</v>
      </c>
      <c r="G18" s="50" t="s">
        <v>41</v>
      </c>
      <c r="H18" s="50"/>
      <c r="I18" s="50"/>
      <c r="J18" s="50"/>
      <c r="K18" s="50"/>
      <c r="L18" s="50"/>
      <c r="M18" s="50" t="s">
        <v>42</v>
      </c>
      <c r="N18" s="50" t="s">
        <v>104</v>
      </c>
      <c r="O18" s="50" t="s">
        <v>43</v>
      </c>
      <c r="P18" s="51" t="s">
        <v>77</v>
      </c>
      <c r="Q18" s="72">
        <v>23242000000</v>
      </c>
      <c r="R18" s="72">
        <v>0</v>
      </c>
      <c r="S18" s="72">
        <v>0</v>
      </c>
      <c r="T18" s="72">
        <v>23242000000</v>
      </c>
      <c r="U18" s="72">
        <v>0</v>
      </c>
      <c r="V18" s="72">
        <v>20940768012</v>
      </c>
      <c r="W18" s="72">
        <v>2301231988</v>
      </c>
      <c r="X18" s="72">
        <v>17654021070</v>
      </c>
      <c r="Y18" s="72">
        <v>16878426835</v>
      </c>
      <c r="Z18" s="72">
        <v>14239349164</v>
      </c>
      <c r="AA18" s="72">
        <v>14239349164</v>
      </c>
      <c r="AB18" s="54">
        <f t="shared" si="0"/>
        <v>0.84304553968046703</v>
      </c>
      <c r="AC18" s="54">
        <f t="shared" si="1"/>
        <v>0.95606699278738316</v>
      </c>
      <c r="AD18" s="54">
        <f t="shared" si="2"/>
        <v>0.84364196398165092</v>
      </c>
      <c r="AE18" s="55">
        <f t="shared" si="3"/>
        <v>1</v>
      </c>
    </row>
    <row r="19" spans="1:31" ht="22.5" x14ac:dyDescent="0.25">
      <c r="A19" s="63" t="s">
        <v>37</v>
      </c>
      <c r="B19" s="51" t="s">
        <v>38</v>
      </c>
      <c r="C19" s="52" t="s">
        <v>78</v>
      </c>
      <c r="D19" s="50" t="s">
        <v>40</v>
      </c>
      <c r="E19" s="50" t="s">
        <v>76</v>
      </c>
      <c r="F19" s="50" t="s">
        <v>41</v>
      </c>
      <c r="G19" s="50" t="s">
        <v>46</v>
      </c>
      <c r="H19" s="50"/>
      <c r="I19" s="50"/>
      <c r="J19" s="50"/>
      <c r="K19" s="50"/>
      <c r="L19" s="50"/>
      <c r="M19" s="50" t="s">
        <v>42</v>
      </c>
      <c r="N19" s="50" t="s">
        <v>103</v>
      </c>
      <c r="O19" s="50" t="s">
        <v>43</v>
      </c>
      <c r="P19" s="51" t="s">
        <v>79</v>
      </c>
      <c r="Q19" s="72">
        <v>49983000000</v>
      </c>
      <c r="R19" s="72">
        <v>0</v>
      </c>
      <c r="S19" s="72">
        <v>21000000000</v>
      </c>
      <c r="T19" s="72">
        <v>28983000000</v>
      </c>
      <c r="U19" s="72">
        <v>0</v>
      </c>
      <c r="V19" s="72">
        <v>21215421896.869999</v>
      </c>
      <c r="W19" s="72">
        <v>7767578103.1300001</v>
      </c>
      <c r="X19" s="72">
        <v>20043166282.689999</v>
      </c>
      <c r="Y19" s="72">
        <v>8784714844.7800007</v>
      </c>
      <c r="Z19" s="72">
        <v>8334403080.7799997</v>
      </c>
      <c r="AA19" s="72">
        <v>8334403080.7799997</v>
      </c>
      <c r="AB19" s="54">
        <f t="shared" si="0"/>
        <v>0.94474511891027024</v>
      </c>
      <c r="AC19" s="54">
        <f t="shared" si="1"/>
        <v>0.43828977522213131</v>
      </c>
      <c r="AD19" s="54">
        <f t="shared" si="2"/>
        <v>0.94873917116756701</v>
      </c>
      <c r="AE19" s="55">
        <f t="shared" si="3"/>
        <v>1</v>
      </c>
    </row>
    <row r="20" spans="1:31" ht="22.5" x14ac:dyDescent="0.25">
      <c r="A20" s="63" t="s">
        <v>37</v>
      </c>
      <c r="B20" s="51" t="s">
        <v>38</v>
      </c>
      <c r="C20" s="52" t="s">
        <v>80</v>
      </c>
      <c r="D20" s="50" t="s">
        <v>40</v>
      </c>
      <c r="E20" s="50" t="s">
        <v>81</v>
      </c>
      <c r="F20" s="50" t="s">
        <v>41</v>
      </c>
      <c r="G20" s="50"/>
      <c r="H20" s="50"/>
      <c r="I20" s="50"/>
      <c r="J20" s="50"/>
      <c r="K20" s="50"/>
      <c r="L20" s="50"/>
      <c r="M20" s="50" t="s">
        <v>42</v>
      </c>
      <c r="N20" s="50" t="s">
        <v>103</v>
      </c>
      <c r="O20" s="50" t="s">
        <v>43</v>
      </c>
      <c r="P20" s="51" t="s">
        <v>82</v>
      </c>
      <c r="Q20" s="72">
        <v>638000000</v>
      </c>
      <c r="R20" s="72">
        <v>0</v>
      </c>
      <c r="S20" s="72">
        <v>0</v>
      </c>
      <c r="T20" s="72">
        <v>638000000</v>
      </c>
      <c r="U20" s="72">
        <v>0</v>
      </c>
      <c r="V20" s="72">
        <v>329519626</v>
      </c>
      <c r="W20" s="72">
        <v>308480374</v>
      </c>
      <c r="X20" s="72">
        <v>329519626</v>
      </c>
      <c r="Y20" s="72">
        <v>329519626</v>
      </c>
      <c r="Z20" s="72">
        <v>329519626</v>
      </c>
      <c r="AA20" s="72">
        <v>329519626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2.5" x14ac:dyDescent="0.25">
      <c r="A21" s="63" t="s">
        <v>37</v>
      </c>
      <c r="B21" s="51" t="s">
        <v>38</v>
      </c>
      <c r="C21" s="52" t="s">
        <v>83</v>
      </c>
      <c r="D21" s="50" t="s">
        <v>40</v>
      </c>
      <c r="E21" s="50" t="s">
        <v>84</v>
      </c>
      <c r="F21" s="50" t="s">
        <v>41</v>
      </c>
      <c r="G21" s="50"/>
      <c r="H21" s="50"/>
      <c r="I21" s="50"/>
      <c r="J21" s="50"/>
      <c r="K21" s="50"/>
      <c r="L21" s="50"/>
      <c r="M21" s="50" t="s">
        <v>42</v>
      </c>
      <c r="N21" s="50" t="s">
        <v>103</v>
      </c>
      <c r="O21" s="50" t="s">
        <v>43</v>
      </c>
      <c r="P21" s="51" t="s">
        <v>85</v>
      </c>
      <c r="Q21" s="72">
        <v>204000000</v>
      </c>
      <c r="R21" s="72">
        <v>93485000</v>
      </c>
      <c r="S21" s="72">
        <v>0</v>
      </c>
      <c r="T21" s="72">
        <v>297485000</v>
      </c>
      <c r="U21" s="72">
        <v>0</v>
      </c>
      <c r="V21" s="72">
        <v>207378835</v>
      </c>
      <c r="W21" s="72">
        <v>90106165</v>
      </c>
      <c r="X21" s="72">
        <v>207378835</v>
      </c>
      <c r="Y21" s="72">
        <v>205226835</v>
      </c>
      <c r="Z21" s="72">
        <v>205226835</v>
      </c>
      <c r="AA21" s="72">
        <v>205226835</v>
      </c>
      <c r="AB21" s="54">
        <f t="shared" si="0"/>
        <v>1</v>
      </c>
      <c r="AC21" s="54">
        <f t="shared" si="1"/>
        <v>0.98962285616080348</v>
      </c>
      <c r="AD21" s="54">
        <f t="shared" si="2"/>
        <v>1</v>
      </c>
      <c r="AE21" s="55">
        <f t="shared" si="3"/>
        <v>1</v>
      </c>
    </row>
    <row r="22" spans="1:31" ht="22.5" x14ac:dyDescent="0.25">
      <c r="A22" s="63" t="s">
        <v>37</v>
      </c>
      <c r="B22" s="51" t="s">
        <v>38</v>
      </c>
      <c r="C22" s="52" t="s">
        <v>86</v>
      </c>
      <c r="D22" s="50" t="s">
        <v>40</v>
      </c>
      <c r="E22" s="50" t="s">
        <v>84</v>
      </c>
      <c r="F22" s="50" t="s">
        <v>52</v>
      </c>
      <c r="G22" s="50" t="s">
        <v>41</v>
      </c>
      <c r="H22" s="50"/>
      <c r="I22" s="50"/>
      <c r="J22" s="50"/>
      <c r="K22" s="50"/>
      <c r="L22" s="50"/>
      <c r="M22" s="50" t="s">
        <v>42</v>
      </c>
      <c r="N22" s="50" t="s">
        <v>103</v>
      </c>
      <c r="O22" s="50" t="s">
        <v>43</v>
      </c>
      <c r="P22" s="51" t="s">
        <v>87</v>
      </c>
      <c r="Q22" s="72">
        <v>1200000000</v>
      </c>
      <c r="R22" s="72">
        <v>0</v>
      </c>
      <c r="S22" s="72">
        <v>0</v>
      </c>
      <c r="T22" s="72">
        <v>1200000000</v>
      </c>
      <c r="U22" s="72">
        <v>0</v>
      </c>
      <c r="V22" s="72">
        <v>0</v>
      </c>
      <c r="W22" s="72">
        <v>1200000000</v>
      </c>
      <c r="X22" s="72">
        <v>0</v>
      </c>
      <c r="Y22" s="72">
        <v>0</v>
      </c>
      <c r="Z22" s="72">
        <v>0</v>
      </c>
      <c r="AA22" s="72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2.5" x14ac:dyDescent="0.25">
      <c r="A23" s="63" t="s">
        <v>37</v>
      </c>
      <c r="B23" s="51" t="s">
        <v>38</v>
      </c>
      <c r="C23" s="52" t="s">
        <v>88</v>
      </c>
      <c r="D23" s="50" t="s">
        <v>40</v>
      </c>
      <c r="E23" s="50" t="s">
        <v>84</v>
      </c>
      <c r="F23" s="50" t="s">
        <v>52</v>
      </c>
      <c r="G23" s="50" t="s">
        <v>49</v>
      </c>
      <c r="H23" s="50"/>
      <c r="I23" s="50"/>
      <c r="J23" s="50"/>
      <c r="K23" s="50"/>
      <c r="L23" s="50"/>
      <c r="M23" s="50" t="s">
        <v>42</v>
      </c>
      <c r="N23" s="50" t="s">
        <v>103</v>
      </c>
      <c r="O23" s="50" t="s">
        <v>43</v>
      </c>
      <c r="P23" s="51" t="s">
        <v>89</v>
      </c>
      <c r="Q23" s="72">
        <v>6000000</v>
      </c>
      <c r="R23" s="72">
        <v>0</v>
      </c>
      <c r="S23" s="72">
        <v>6000000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2.5" x14ac:dyDescent="0.25">
      <c r="A24" s="63" t="s">
        <v>37</v>
      </c>
      <c r="B24" s="51" t="s">
        <v>38</v>
      </c>
      <c r="C24" s="52" t="s">
        <v>106</v>
      </c>
      <c r="D24" s="50" t="s">
        <v>40</v>
      </c>
      <c r="E24" s="50" t="s">
        <v>84</v>
      </c>
      <c r="F24" s="50" t="s">
        <v>52</v>
      </c>
      <c r="G24" s="50" t="s">
        <v>52</v>
      </c>
      <c r="H24" s="50"/>
      <c r="I24" s="50"/>
      <c r="J24" s="50"/>
      <c r="K24" s="50"/>
      <c r="L24" s="50"/>
      <c r="M24" s="50" t="s">
        <v>42</v>
      </c>
      <c r="N24" s="50" t="s">
        <v>103</v>
      </c>
      <c r="O24" s="50" t="s">
        <v>43</v>
      </c>
      <c r="P24" s="51" t="s">
        <v>107</v>
      </c>
      <c r="Q24" s="72">
        <v>0</v>
      </c>
      <c r="R24" s="72">
        <v>78586989</v>
      </c>
      <c r="S24" s="72">
        <v>0</v>
      </c>
      <c r="T24" s="72">
        <v>78586989</v>
      </c>
      <c r="U24" s="72">
        <v>0</v>
      </c>
      <c r="V24" s="72">
        <v>26322872</v>
      </c>
      <c r="W24" s="72">
        <v>52264117</v>
      </c>
      <c r="X24" s="72">
        <v>26322872</v>
      </c>
      <c r="Y24" s="72">
        <v>26322872</v>
      </c>
      <c r="Z24" s="72">
        <v>26322872</v>
      </c>
      <c r="AA24" s="72">
        <v>26322872</v>
      </c>
      <c r="AB24" s="54">
        <f t="shared" si="0"/>
        <v>1</v>
      </c>
      <c r="AC24" s="54">
        <f t="shared" si="1"/>
        <v>1</v>
      </c>
      <c r="AD24" s="54">
        <f t="shared" si="2"/>
        <v>1</v>
      </c>
      <c r="AE24" s="55">
        <f t="shared" si="3"/>
        <v>1</v>
      </c>
    </row>
    <row r="25" spans="1:31" ht="22.5" x14ac:dyDescent="0.25">
      <c r="A25" s="63" t="s">
        <v>37</v>
      </c>
      <c r="B25" s="51" t="s">
        <v>38</v>
      </c>
      <c r="C25" s="52" t="s">
        <v>90</v>
      </c>
      <c r="D25" s="50" t="s">
        <v>40</v>
      </c>
      <c r="E25" s="50" t="s">
        <v>84</v>
      </c>
      <c r="F25" s="50" t="s">
        <v>76</v>
      </c>
      <c r="G25" s="50"/>
      <c r="H25" s="50"/>
      <c r="I25" s="50"/>
      <c r="J25" s="50"/>
      <c r="K25" s="50"/>
      <c r="L25" s="50"/>
      <c r="M25" s="50" t="s">
        <v>42</v>
      </c>
      <c r="N25" s="50" t="s">
        <v>103</v>
      </c>
      <c r="O25" s="50" t="s">
        <v>43</v>
      </c>
      <c r="P25" s="51" t="s">
        <v>91</v>
      </c>
      <c r="Q25" s="72">
        <v>20000000</v>
      </c>
      <c r="R25" s="72">
        <v>0</v>
      </c>
      <c r="S25" s="72">
        <v>0</v>
      </c>
      <c r="T25" s="72">
        <v>20000000</v>
      </c>
      <c r="U25" s="72">
        <v>0</v>
      </c>
      <c r="V25" s="72">
        <v>0</v>
      </c>
      <c r="W25" s="72">
        <v>20000000</v>
      </c>
      <c r="X25" s="72">
        <v>0</v>
      </c>
      <c r="Y25" s="72">
        <v>0</v>
      </c>
      <c r="Z25" s="72">
        <v>0</v>
      </c>
      <c r="AA25" s="72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78.75" x14ac:dyDescent="0.25">
      <c r="A26" s="63" t="s">
        <v>37</v>
      </c>
      <c r="B26" s="51" t="s">
        <v>38</v>
      </c>
      <c r="C26" s="52" t="s">
        <v>92</v>
      </c>
      <c r="D26" s="50" t="s">
        <v>93</v>
      </c>
      <c r="E26" s="50" t="s">
        <v>94</v>
      </c>
      <c r="F26" s="50" t="s">
        <v>95</v>
      </c>
      <c r="G26" s="50" t="s">
        <v>96</v>
      </c>
      <c r="H26" s="50"/>
      <c r="I26" s="50"/>
      <c r="J26" s="50"/>
      <c r="K26" s="50"/>
      <c r="L26" s="50"/>
      <c r="M26" s="50" t="s">
        <v>42</v>
      </c>
      <c r="N26" s="50" t="s">
        <v>103</v>
      </c>
      <c r="O26" s="50" t="s">
        <v>43</v>
      </c>
      <c r="P26" s="51" t="s">
        <v>97</v>
      </c>
      <c r="Q26" s="72">
        <v>3000000000</v>
      </c>
      <c r="R26" s="72">
        <v>0</v>
      </c>
      <c r="S26" s="72">
        <v>0</v>
      </c>
      <c r="T26" s="72">
        <v>3000000000</v>
      </c>
      <c r="U26" s="72">
        <v>0</v>
      </c>
      <c r="V26" s="72">
        <v>3000000000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ht="46.5" customHeight="1" thickBot="1" x14ac:dyDescent="0.3">
      <c r="A27" s="64" t="s">
        <v>37</v>
      </c>
      <c r="B27" s="65" t="s">
        <v>38</v>
      </c>
      <c r="C27" s="66" t="s">
        <v>98</v>
      </c>
      <c r="D27" s="67" t="s">
        <v>93</v>
      </c>
      <c r="E27" s="67" t="s">
        <v>94</v>
      </c>
      <c r="F27" s="67" t="s">
        <v>95</v>
      </c>
      <c r="G27" s="67" t="s">
        <v>99</v>
      </c>
      <c r="H27" s="67"/>
      <c r="I27" s="67"/>
      <c r="J27" s="67"/>
      <c r="K27" s="67"/>
      <c r="L27" s="67"/>
      <c r="M27" s="67" t="s">
        <v>42</v>
      </c>
      <c r="N27" s="67" t="s">
        <v>103</v>
      </c>
      <c r="O27" s="67" t="s">
        <v>43</v>
      </c>
      <c r="P27" s="65" t="s">
        <v>100</v>
      </c>
      <c r="Q27" s="73">
        <v>3000000000</v>
      </c>
      <c r="R27" s="73">
        <v>0</v>
      </c>
      <c r="S27" s="73">
        <v>0</v>
      </c>
      <c r="T27" s="73">
        <v>3000000000</v>
      </c>
      <c r="U27" s="73">
        <v>0</v>
      </c>
      <c r="V27" s="73">
        <v>2924590623</v>
      </c>
      <c r="W27" s="73">
        <v>75409377</v>
      </c>
      <c r="X27" s="73">
        <v>2545218502</v>
      </c>
      <c r="Y27" s="73">
        <v>2243730999</v>
      </c>
      <c r="Z27" s="73">
        <v>2215857510</v>
      </c>
      <c r="AA27" s="73">
        <v>2215857510</v>
      </c>
      <c r="AB27" s="74">
        <f t="shared" si="0"/>
        <v>0.87028197450388944</v>
      </c>
      <c r="AC27" s="74">
        <f t="shared" si="1"/>
        <v>0.881547496702898</v>
      </c>
      <c r="AD27" s="74">
        <f t="shared" si="2"/>
        <v>0.98757716989584632</v>
      </c>
      <c r="AE27" s="75">
        <f t="shared" si="3"/>
        <v>1</v>
      </c>
    </row>
    <row r="28" spans="1:31" s="151" customFormat="1" ht="15.75" thickBot="1" x14ac:dyDescent="0.3">
      <c r="A28" s="163" t="s">
        <v>110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  <c r="Q28" s="47">
        <v>520309000000</v>
      </c>
      <c r="R28" s="47">
        <v>23085946989</v>
      </c>
      <c r="S28" s="47">
        <v>23085946989</v>
      </c>
      <c r="T28" s="47">
        <f>SUM(T5:T27)</f>
        <v>520309000000</v>
      </c>
      <c r="U28" s="47">
        <f t="shared" ref="U28:AA28" si="4">SUM(U5:U27)</f>
        <v>2055000000</v>
      </c>
      <c r="V28" s="47">
        <f t="shared" si="4"/>
        <v>473856488244.07001</v>
      </c>
      <c r="W28" s="47">
        <f t="shared" si="4"/>
        <v>44397511755.93</v>
      </c>
      <c r="X28" s="47">
        <f t="shared" si="4"/>
        <v>445784069286.46002</v>
      </c>
      <c r="Y28" s="47">
        <f t="shared" si="4"/>
        <v>297831005713.98004</v>
      </c>
      <c r="Z28" s="47">
        <f t="shared" si="4"/>
        <v>275590050350.33997</v>
      </c>
      <c r="AA28" s="47">
        <f t="shared" si="4"/>
        <v>275590050350.33997</v>
      </c>
      <c r="AB28" s="148">
        <f t="shared" si="0"/>
        <v>0.94075755074783174</v>
      </c>
      <c r="AC28" s="148">
        <f t="shared" si="1"/>
        <v>0.66810598725679082</v>
      </c>
      <c r="AD28" s="149">
        <f t="shared" si="2"/>
        <v>0.92532357297614931</v>
      </c>
      <c r="AE28" s="150">
        <f t="shared" si="3"/>
        <v>1</v>
      </c>
    </row>
    <row r="29" spans="1:31" x14ac:dyDescent="0.25">
      <c r="A29" s="30" t="s">
        <v>1</v>
      </c>
      <c r="B29" s="31" t="s">
        <v>1</v>
      </c>
      <c r="C29" s="32" t="s">
        <v>1</v>
      </c>
      <c r="D29" s="30" t="s">
        <v>1</v>
      </c>
      <c r="E29" s="30" t="s">
        <v>1</v>
      </c>
      <c r="F29" s="30" t="s">
        <v>1</v>
      </c>
      <c r="G29" s="30" t="s">
        <v>1</v>
      </c>
      <c r="H29" s="30" t="s">
        <v>1</v>
      </c>
      <c r="I29" s="30" t="s">
        <v>1</v>
      </c>
      <c r="J29" s="30" t="s">
        <v>1</v>
      </c>
      <c r="K29" s="30" t="s">
        <v>1</v>
      </c>
      <c r="L29" s="30" t="s">
        <v>1</v>
      </c>
      <c r="M29" s="30" t="s">
        <v>1</v>
      </c>
      <c r="N29" s="30" t="s">
        <v>1</v>
      </c>
      <c r="O29" s="30" t="s">
        <v>1</v>
      </c>
      <c r="P29" s="33" t="s">
        <v>1</v>
      </c>
      <c r="Q29" s="34" t="s">
        <v>1</v>
      </c>
      <c r="R29" s="34" t="s">
        <v>1</v>
      </c>
      <c r="S29" s="34" t="s">
        <v>1</v>
      </c>
      <c r="T29" s="34" t="s">
        <v>1</v>
      </c>
      <c r="U29" s="34" t="s">
        <v>1</v>
      </c>
      <c r="V29" s="34" t="s">
        <v>1</v>
      </c>
      <c r="W29" s="34" t="s">
        <v>1</v>
      </c>
      <c r="X29" s="34" t="s">
        <v>1</v>
      </c>
      <c r="Y29" s="34" t="s">
        <v>1</v>
      </c>
      <c r="Z29" s="34" t="s">
        <v>1</v>
      </c>
      <c r="AA29" s="34" t="s">
        <v>1</v>
      </c>
      <c r="AB29" s="1"/>
      <c r="AC29" s="1"/>
      <c r="AD29" s="1"/>
      <c r="AE29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P1jLaiNI3iYETE/JZjnBtyDpPqpB6BHWyVd09nOwDYGkU8HZyzQ/RAo/43W10qQ+9JH/8KWOL1XFS/KI95tpfg==" saltValue="i0AVGuqAWnjefSJa9x6+ig==" spinCount="100000" sheet="1" objects="1" scenarios="1"/>
  <mergeCells count="1">
    <mergeCell ref="A28:P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6"/>
  <sheetViews>
    <sheetView zoomScaleNormal="100" workbookViewId="0">
      <selection activeCell="A31" sqref="A31:XFD36"/>
    </sheetView>
  </sheetViews>
  <sheetFormatPr baseColWidth="10" defaultRowHeight="15" x14ac:dyDescent="0.25"/>
  <cols>
    <col min="1" max="1" width="9.42578125" bestFit="1" customWidth="1"/>
    <col min="2" max="2" width="22.85546875" bestFit="1" customWidth="1"/>
    <col min="4" max="12" width="0" hidden="1" customWidth="1"/>
    <col min="13" max="13" width="6.7109375" bestFit="1" customWidth="1"/>
    <col min="14" max="14" width="4.28515625" bestFit="1" customWidth="1"/>
    <col min="15" max="15" width="3.5703125" bestFit="1" customWidth="1"/>
    <col min="16" max="16" width="24.5703125" customWidth="1"/>
    <col min="17" max="18" width="16.140625" hidden="1" customWidth="1"/>
    <col min="19" max="19" width="15.140625" hidden="1" customWidth="1"/>
    <col min="20" max="20" width="16.140625" bestFit="1" customWidth="1"/>
    <col min="21" max="21" width="14.28515625" bestFit="1" customWidth="1"/>
    <col min="22" max="22" width="16.140625" bestFit="1" customWidth="1"/>
    <col min="23" max="23" width="15.140625" bestFit="1" customWidth="1"/>
    <col min="24" max="27" width="16.140625" bestFit="1" customWidth="1"/>
    <col min="28" max="29" width="13.7109375" customWidth="1"/>
    <col min="30" max="30" width="13.85546875" customWidth="1"/>
    <col min="31" max="31" width="14" customWidth="1"/>
  </cols>
  <sheetData>
    <row r="1" spans="1:31" x14ac:dyDescent="0.25">
      <c r="A1" s="38" t="s">
        <v>0</v>
      </c>
      <c r="B1" s="38">
        <v>2020</v>
      </c>
      <c r="C1" s="39" t="s">
        <v>1</v>
      </c>
      <c r="D1" s="39" t="s">
        <v>1</v>
      </c>
      <c r="E1" s="39" t="s">
        <v>1</v>
      </c>
      <c r="F1" s="39" t="s">
        <v>1</v>
      </c>
      <c r="G1" s="39" t="s">
        <v>1</v>
      </c>
      <c r="H1" s="39" t="s">
        <v>1</v>
      </c>
      <c r="I1" s="39" t="s">
        <v>1</v>
      </c>
      <c r="J1" s="39" t="s">
        <v>1</v>
      </c>
      <c r="K1" s="39" t="s">
        <v>1</v>
      </c>
      <c r="L1" s="39" t="s">
        <v>1</v>
      </c>
      <c r="M1" s="39" t="s">
        <v>1</v>
      </c>
      <c r="N1" s="39" t="s">
        <v>1</v>
      </c>
      <c r="O1" s="39" t="s">
        <v>1</v>
      </c>
      <c r="P1" s="39" t="s">
        <v>1</v>
      </c>
      <c r="Q1" s="39" t="s">
        <v>1</v>
      </c>
      <c r="R1" s="39" t="s">
        <v>1</v>
      </c>
      <c r="S1" s="39" t="s">
        <v>1</v>
      </c>
      <c r="T1" s="39" t="s">
        <v>1</v>
      </c>
      <c r="U1" s="39" t="s">
        <v>1</v>
      </c>
      <c r="V1" s="39" t="s">
        <v>1</v>
      </c>
      <c r="W1" s="39" t="s">
        <v>1</v>
      </c>
      <c r="X1" s="39" t="s">
        <v>1</v>
      </c>
      <c r="Y1" s="39" t="s">
        <v>1</v>
      </c>
      <c r="Z1" s="39" t="s">
        <v>1</v>
      </c>
      <c r="AA1" s="39" t="s">
        <v>1</v>
      </c>
      <c r="AB1" s="1"/>
      <c r="AC1" s="1"/>
      <c r="AD1" s="1"/>
      <c r="AE1" s="1"/>
    </row>
    <row r="2" spans="1:31" x14ac:dyDescent="0.25">
      <c r="A2" s="38" t="s">
        <v>2</v>
      </c>
      <c r="B2" s="38" t="s">
        <v>3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39" t="s">
        <v>1</v>
      </c>
      <c r="J2" s="39" t="s">
        <v>1</v>
      </c>
      <c r="K2" s="39" t="s">
        <v>1</v>
      </c>
      <c r="L2" s="39" t="s">
        <v>1</v>
      </c>
      <c r="M2" s="39" t="s">
        <v>1</v>
      </c>
      <c r="N2" s="39" t="s">
        <v>1</v>
      </c>
      <c r="O2" s="39" t="s">
        <v>1</v>
      </c>
      <c r="P2" s="39" t="s">
        <v>1</v>
      </c>
      <c r="Q2" s="39" t="s">
        <v>1</v>
      </c>
      <c r="R2" s="39" t="s">
        <v>1</v>
      </c>
      <c r="S2" s="39" t="s">
        <v>1</v>
      </c>
      <c r="T2" s="39" t="s">
        <v>1</v>
      </c>
      <c r="U2" s="39" t="s">
        <v>1</v>
      </c>
      <c r="V2" s="39" t="s">
        <v>1</v>
      </c>
      <c r="W2" s="39" t="s">
        <v>1</v>
      </c>
      <c r="X2" s="39" t="s">
        <v>1</v>
      </c>
      <c r="Y2" s="39" t="s">
        <v>1</v>
      </c>
      <c r="Z2" s="39" t="s">
        <v>1</v>
      </c>
      <c r="AA2" s="39" t="s">
        <v>1</v>
      </c>
      <c r="AB2" s="1"/>
      <c r="AC2" s="1"/>
      <c r="AD2" s="1"/>
      <c r="AE2" s="1"/>
    </row>
    <row r="3" spans="1:31" ht="15.75" thickBot="1" x14ac:dyDescent="0.3">
      <c r="A3" s="40" t="s">
        <v>4</v>
      </c>
      <c r="B3" s="40" t="s">
        <v>112</v>
      </c>
      <c r="C3" s="39" t="s">
        <v>1</v>
      </c>
      <c r="D3" s="39" t="s">
        <v>1</v>
      </c>
      <c r="E3" s="39" t="s">
        <v>1</v>
      </c>
      <c r="F3" s="39" t="s">
        <v>1</v>
      </c>
      <c r="G3" s="39" t="s">
        <v>1</v>
      </c>
      <c r="H3" s="39" t="s">
        <v>1</v>
      </c>
      <c r="I3" s="39" t="s">
        <v>1</v>
      </c>
      <c r="J3" s="39" t="s">
        <v>1</v>
      </c>
      <c r="K3" s="39" t="s">
        <v>1</v>
      </c>
      <c r="L3" s="39" t="s">
        <v>1</v>
      </c>
      <c r="M3" s="39" t="s">
        <v>1</v>
      </c>
      <c r="N3" s="39" t="s">
        <v>1</v>
      </c>
      <c r="O3" s="39" t="s">
        <v>1</v>
      </c>
      <c r="P3" s="39" t="s">
        <v>1</v>
      </c>
      <c r="Q3" s="39" t="s">
        <v>1</v>
      </c>
      <c r="R3" s="39" t="s">
        <v>1</v>
      </c>
      <c r="S3" s="39" t="s">
        <v>1</v>
      </c>
      <c r="T3" s="39" t="s">
        <v>1</v>
      </c>
      <c r="U3" s="39" t="s">
        <v>1</v>
      </c>
      <c r="V3" s="39" t="s">
        <v>1</v>
      </c>
      <c r="W3" s="39" t="s">
        <v>1</v>
      </c>
      <c r="X3" s="39" t="s">
        <v>1</v>
      </c>
      <c r="Y3" s="39" t="s">
        <v>1</v>
      </c>
      <c r="Z3" s="39" t="s">
        <v>1</v>
      </c>
      <c r="AA3" s="39" t="s">
        <v>1</v>
      </c>
      <c r="AB3" s="1"/>
      <c r="AC3" s="1"/>
      <c r="AD3" s="1"/>
      <c r="AE3" s="1"/>
    </row>
    <row r="4" spans="1:31" ht="33" customHeight="1" thickBot="1" x14ac:dyDescent="0.3">
      <c r="A4" s="91" t="s">
        <v>6</v>
      </c>
      <c r="B4" s="48" t="s">
        <v>7</v>
      </c>
      <c r="C4" s="48" t="s">
        <v>8</v>
      </c>
      <c r="D4" s="48" t="s">
        <v>9</v>
      </c>
      <c r="E4" s="48" t="s">
        <v>10</v>
      </c>
      <c r="F4" s="48" t="s">
        <v>11</v>
      </c>
      <c r="G4" s="48" t="s">
        <v>12</v>
      </c>
      <c r="H4" s="48" t="s">
        <v>13</v>
      </c>
      <c r="I4" s="48" t="s">
        <v>14</v>
      </c>
      <c r="J4" s="48" t="s">
        <v>15</v>
      </c>
      <c r="K4" s="48" t="s">
        <v>16</v>
      </c>
      <c r="L4" s="48" t="s">
        <v>17</v>
      </c>
      <c r="M4" s="48" t="s">
        <v>18</v>
      </c>
      <c r="N4" s="48" t="s">
        <v>19</v>
      </c>
      <c r="O4" s="48" t="s">
        <v>20</v>
      </c>
      <c r="P4" s="48" t="s">
        <v>21</v>
      </c>
      <c r="Q4" s="48" t="s">
        <v>22</v>
      </c>
      <c r="R4" s="48" t="s">
        <v>23</v>
      </c>
      <c r="S4" s="48" t="s">
        <v>24</v>
      </c>
      <c r="T4" s="48" t="s">
        <v>25</v>
      </c>
      <c r="U4" s="48" t="s">
        <v>26</v>
      </c>
      <c r="V4" s="48" t="s">
        <v>27</v>
      </c>
      <c r="W4" s="48" t="s">
        <v>28</v>
      </c>
      <c r="X4" s="48" t="s">
        <v>29</v>
      </c>
      <c r="Y4" s="48" t="s">
        <v>30</v>
      </c>
      <c r="Z4" s="48" t="s">
        <v>31</v>
      </c>
      <c r="AA4" s="48" t="s">
        <v>32</v>
      </c>
      <c r="AB4" s="48" t="s">
        <v>33</v>
      </c>
      <c r="AC4" s="48" t="s">
        <v>34</v>
      </c>
      <c r="AD4" s="48" t="s">
        <v>35</v>
      </c>
      <c r="AE4" s="48" t="s">
        <v>36</v>
      </c>
    </row>
    <row r="5" spans="1:31" ht="23.25" customHeight="1" x14ac:dyDescent="0.25">
      <c r="A5" s="76" t="s">
        <v>37</v>
      </c>
      <c r="B5" s="77" t="s">
        <v>38</v>
      </c>
      <c r="C5" s="78" t="s">
        <v>39</v>
      </c>
      <c r="D5" s="79" t="s">
        <v>40</v>
      </c>
      <c r="E5" s="79" t="s">
        <v>41</v>
      </c>
      <c r="F5" s="79" t="s">
        <v>41</v>
      </c>
      <c r="G5" s="79" t="s">
        <v>41</v>
      </c>
      <c r="H5" s="79"/>
      <c r="I5" s="79"/>
      <c r="J5" s="79"/>
      <c r="K5" s="79"/>
      <c r="L5" s="79"/>
      <c r="M5" s="79" t="s">
        <v>42</v>
      </c>
      <c r="N5" s="79" t="s">
        <v>103</v>
      </c>
      <c r="O5" s="79" t="s">
        <v>43</v>
      </c>
      <c r="P5" s="77" t="s">
        <v>44</v>
      </c>
      <c r="Q5" s="80">
        <v>33190000000</v>
      </c>
      <c r="R5" s="80">
        <v>0</v>
      </c>
      <c r="S5" s="80">
        <v>1913875000</v>
      </c>
      <c r="T5" s="80">
        <v>31276125000</v>
      </c>
      <c r="U5" s="80">
        <v>0</v>
      </c>
      <c r="V5" s="80">
        <v>19482968339</v>
      </c>
      <c r="W5" s="80">
        <v>11793156661</v>
      </c>
      <c r="X5" s="80">
        <v>19022968339</v>
      </c>
      <c r="Y5" s="80">
        <v>19022968339</v>
      </c>
      <c r="Z5" s="80">
        <v>19022968339</v>
      </c>
      <c r="AA5" s="80">
        <v>19022968339</v>
      </c>
      <c r="AB5" s="61">
        <f>IFERROR(X5/V5,0)</f>
        <v>0.97638963468009154</v>
      </c>
      <c r="AC5" s="61">
        <f>IFERROR(Y5/X5,0)</f>
        <v>1</v>
      </c>
      <c r="AD5" s="61">
        <f>IFERROR(Z5/Y5,0)</f>
        <v>1</v>
      </c>
      <c r="AE5" s="62">
        <f>IFERROR(AA5/Z5,0)</f>
        <v>1</v>
      </c>
    </row>
    <row r="6" spans="1:31" ht="23.25" customHeight="1" x14ac:dyDescent="0.25">
      <c r="A6" s="81" t="s">
        <v>37</v>
      </c>
      <c r="B6" s="82" t="s">
        <v>38</v>
      </c>
      <c r="C6" s="83" t="s">
        <v>45</v>
      </c>
      <c r="D6" s="84" t="s">
        <v>40</v>
      </c>
      <c r="E6" s="84" t="s">
        <v>41</v>
      </c>
      <c r="F6" s="84" t="s">
        <v>41</v>
      </c>
      <c r="G6" s="84" t="s">
        <v>46</v>
      </c>
      <c r="H6" s="84"/>
      <c r="I6" s="84"/>
      <c r="J6" s="84"/>
      <c r="K6" s="84"/>
      <c r="L6" s="84"/>
      <c r="M6" s="84" t="s">
        <v>42</v>
      </c>
      <c r="N6" s="84" t="s">
        <v>103</v>
      </c>
      <c r="O6" s="84" t="s">
        <v>43</v>
      </c>
      <c r="P6" s="82" t="s">
        <v>47</v>
      </c>
      <c r="Q6" s="85">
        <v>11665000000</v>
      </c>
      <c r="R6" s="85">
        <v>0</v>
      </c>
      <c r="S6" s="85">
        <v>0</v>
      </c>
      <c r="T6" s="85">
        <v>11665000000</v>
      </c>
      <c r="U6" s="85">
        <v>0</v>
      </c>
      <c r="V6" s="85">
        <v>7618154556</v>
      </c>
      <c r="W6" s="85">
        <v>4046845444</v>
      </c>
      <c r="X6" s="85">
        <v>7615876646</v>
      </c>
      <c r="Y6" s="85">
        <v>7615872846</v>
      </c>
      <c r="Z6" s="85">
        <v>7614658103</v>
      </c>
      <c r="AA6" s="85">
        <v>7614658103</v>
      </c>
      <c r="AB6" s="54">
        <f t="shared" ref="AB6:AB28" si="0">IFERROR(X6/V6,0)</f>
        <v>0.99970098926409867</v>
      </c>
      <c r="AC6" s="54">
        <f t="shared" ref="AC6:AC28" si="1">IFERROR(Y6/X6,0)</f>
        <v>0.9999995010423387</v>
      </c>
      <c r="AD6" s="54">
        <f t="shared" ref="AD6:AD28" si="2">IFERROR(Z6/Y6,0)</f>
        <v>0.99984049851874324</v>
      </c>
      <c r="AE6" s="55">
        <f t="shared" ref="AE6:AE28" si="3">IFERROR(AA6/Z6,0)</f>
        <v>1</v>
      </c>
    </row>
    <row r="7" spans="1:31" ht="32.25" customHeight="1" x14ac:dyDescent="0.25">
      <c r="A7" s="81" t="s">
        <v>37</v>
      </c>
      <c r="B7" s="82" t="s">
        <v>38</v>
      </c>
      <c r="C7" s="83" t="s">
        <v>48</v>
      </c>
      <c r="D7" s="84" t="s">
        <v>40</v>
      </c>
      <c r="E7" s="84" t="s">
        <v>41</v>
      </c>
      <c r="F7" s="84" t="s">
        <v>41</v>
      </c>
      <c r="G7" s="84" t="s">
        <v>49</v>
      </c>
      <c r="H7" s="84"/>
      <c r="I7" s="84"/>
      <c r="J7" s="84"/>
      <c r="K7" s="84"/>
      <c r="L7" s="84"/>
      <c r="M7" s="84" t="s">
        <v>42</v>
      </c>
      <c r="N7" s="84" t="s">
        <v>103</v>
      </c>
      <c r="O7" s="84" t="s">
        <v>43</v>
      </c>
      <c r="P7" s="82" t="s">
        <v>50</v>
      </c>
      <c r="Q7" s="85">
        <v>600000000</v>
      </c>
      <c r="R7" s="85">
        <v>1913875000</v>
      </c>
      <c r="S7" s="85">
        <v>0</v>
      </c>
      <c r="T7" s="85">
        <v>2513875000</v>
      </c>
      <c r="U7" s="85">
        <v>0</v>
      </c>
      <c r="V7" s="85">
        <v>1908982683</v>
      </c>
      <c r="W7" s="85">
        <v>604892317</v>
      </c>
      <c r="X7" s="85">
        <v>1908982683</v>
      </c>
      <c r="Y7" s="85">
        <v>1908982683</v>
      </c>
      <c r="Z7" s="85">
        <v>1908982683</v>
      </c>
      <c r="AA7" s="85">
        <v>1908982683</v>
      </c>
      <c r="AB7" s="54">
        <f t="shared" si="0"/>
        <v>1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ht="30" customHeight="1" x14ac:dyDescent="0.25">
      <c r="A8" s="81" t="s">
        <v>37</v>
      </c>
      <c r="B8" s="82" t="s">
        <v>38</v>
      </c>
      <c r="C8" s="83" t="s">
        <v>51</v>
      </c>
      <c r="D8" s="84" t="s">
        <v>40</v>
      </c>
      <c r="E8" s="84" t="s">
        <v>41</v>
      </c>
      <c r="F8" s="84" t="s">
        <v>41</v>
      </c>
      <c r="G8" s="84" t="s">
        <v>52</v>
      </c>
      <c r="H8" s="84"/>
      <c r="I8" s="84"/>
      <c r="J8" s="84"/>
      <c r="K8" s="84"/>
      <c r="L8" s="84"/>
      <c r="M8" s="84" t="s">
        <v>42</v>
      </c>
      <c r="N8" s="84" t="s">
        <v>103</v>
      </c>
      <c r="O8" s="84" t="s">
        <v>43</v>
      </c>
      <c r="P8" s="82" t="s">
        <v>53</v>
      </c>
      <c r="Q8" s="85">
        <v>2055000000</v>
      </c>
      <c r="R8" s="85">
        <v>0</v>
      </c>
      <c r="S8" s="85">
        <v>0</v>
      </c>
      <c r="T8" s="85">
        <v>2055000000</v>
      </c>
      <c r="U8" s="85">
        <v>2055000000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ht="23.25" customHeight="1" x14ac:dyDescent="0.25">
      <c r="A9" s="81" t="s">
        <v>37</v>
      </c>
      <c r="B9" s="82" t="s">
        <v>38</v>
      </c>
      <c r="C9" s="83" t="s">
        <v>54</v>
      </c>
      <c r="D9" s="84" t="s">
        <v>40</v>
      </c>
      <c r="E9" s="84" t="s">
        <v>46</v>
      </c>
      <c r="F9" s="84" t="s">
        <v>41</v>
      </c>
      <c r="G9" s="84"/>
      <c r="H9" s="84"/>
      <c r="I9" s="84"/>
      <c r="J9" s="84"/>
      <c r="K9" s="84"/>
      <c r="L9" s="84"/>
      <c r="M9" s="84" t="s">
        <v>42</v>
      </c>
      <c r="N9" s="84" t="s">
        <v>103</v>
      </c>
      <c r="O9" s="84" t="s">
        <v>43</v>
      </c>
      <c r="P9" s="82" t="s">
        <v>55</v>
      </c>
      <c r="Q9" s="85">
        <v>274000000</v>
      </c>
      <c r="R9" s="85">
        <v>0</v>
      </c>
      <c r="S9" s="85">
        <v>0</v>
      </c>
      <c r="T9" s="85">
        <v>274000000</v>
      </c>
      <c r="U9" s="85">
        <v>0</v>
      </c>
      <c r="V9" s="85">
        <v>269393629</v>
      </c>
      <c r="W9" s="85">
        <v>4606371</v>
      </c>
      <c r="X9" s="85">
        <v>32178209</v>
      </c>
      <c r="Y9" s="85">
        <v>15721608</v>
      </c>
      <c r="Z9" s="85">
        <v>9686608</v>
      </c>
      <c r="AA9" s="85">
        <v>9686608</v>
      </c>
      <c r="AB9" s="54">
        <f t="shared" si="0"/>
        <v>0.11944680770457271</v>
      </c>
      <c r="AC9" s="54">
        <f t="shared" si="1"/>
        <v>0.48857933640744267</v>
      </c>
      <c r="AD9" s="54">
        <f t="shared" si="2"/>
        <v>0.61613341332515092</v>
      </c>
      <c r="AE9" s="55">
        <f t="shared" si="3"/>
        <v>1</v>
      </c>
    </row>
    <row r="10" spans="1:31" ht="23.25" customHeight="1" x14ac:dyDescent="0.25">
      <c r="A10" s="81" t="s">
        <v>37</v>
      </c>
      <c r="B10" s="82" t="s">
        <v>38</v>
      </c>
      <c r="C10" s="83" t="s">
        <v>56</v>
      </c>
      <c r="D10" s="84" t="s">
        <v>40</v>
      </c>
      <c r="E10" s="84" t="s">
        <v>46</v>
      </c>
      <c r="F10" s="84" t="s">
        <v>46</v>
      </c>
      <c r="G10" s="84"/>
      <c r="H10" s="84"/>
      <c r="I10" s="84"/>
      <c r="J10" s="84"/>
      <c r="K10" s="84"/>
      <c r="L10" s="84"/>
      <c r="M10" s="84" t="s">
        <v>42</v>
      </c>
      <c r="N10" s="84" t="s">
        <v>103</v>
      </c>
      <c r="O10" s="84" t="s">
        <v>43</v>
      </c>
      <c r="P10" s="82" t="s">
        <v>57</v>
      </c>
      <c r="Q10" s="85">
        <v>13268000000</v>
      </c>
      <c r="R10" s="85">
        <v>0</v>
      </c>
      <c r="S10" s="85">
        <v>166071989</v>
      </c>
      <c r="T10" s="85">
        <v>13101928011</v>
      </c>
      <c r="U10" s="85">
        <v>0</v>
      </c>
      <c r="V10" s="85">
        <v>11517744326.209999</v>
      </c>
      <c r="W10" s="85">
        <v>1584183684.79</v>
      </c>
      <c r="X10" s="85">
        <v>7603099566.1400003</v>
      </c>
      <c r="Y10" s="85">
        <v>4148707270.2199998</v>
      </c>
      <c r="Z10" s="85">
        <v>3291594783.5</v>
      </c>
      <c r="AA10" s="85">
        <v>3291594783.5</v>
      </c>
      <c r="AB10" s="54">
        <f t="shared" si="0"/>
        <v>0.66012053669556126</v>
      </c>
      <c r="AC10" s="54">
        <f t="shared" si="1"/>
        <v>0.54565999486525829</v>
      </c>
      <c r="AD10" s="54">
        <f t="shared" si="2"/>
        <v>0.79340251531543982</v>
      </c>
      <c r="AE10" s="55">
        <f t="shared" si="3"/>
        <v>1</v>
      </c>
    </row>
    <row r="11" spans="1:31" ht="23.25" customHeight="1" x14ac:dyDescent="0.25">
      <c r="A11" s="81" t="s">
        <v>37</v>
      </c>
      <c r="B11" s="82" t="s">
        <v>38</v>
      </c>
      <c r="C11" s="83" t="s">
        <v>58</v>
      </c>
      <c r="D11" s="84" t="s">
        <v>40</v>
      </c>
      <c r="E11" s="84" t="s">
        <v>49</v>
      </c>
      <c r="F11" s="84" t="s">
        <v>52</v>
      </c>
      <c r="G11" s="84" t="s">
        <v>46</v>
      </c>
      <c r="H11" s="84" t="s">
        <v>59</v>
      </c>
      <c r="I11" s="84"/>
      <c r="J11" s="84"/>
      <c r="K11" s="84"/>
      <c r="L11" s="84"/>
      <c r="M11" s="84" t="s">
        <v>42</v>
      </c>
      <c r="N11" s="84" t="s">
        <v>103</v>
      </c>
      <c r="O11" s="84" t="s">
        <v>43</v>
      </c>
      <c r="P11" s="82" t="s">
        <v>60</v>
      </c>
      <c r="Q11" s="85">
        <v>1803000000</v>
      </c>
      <c r="R11" s="85">
        <v>0</v>
      </c>
      <c r="S11" s="85">
        <v>0</v>
      </c>
      <c r="T11" s="85">
        <v>1803000000</v>
      </c>
      <c r="U11" s="85">
        <v>0</v>
      </c>
      <c r="V11" s="85">
        <v>1032294087</v>
      </c>
      <c r="W11" s="85">
        <v>770705913</v>
      </c>
      <c r="X11" s="85">
        <v>1032294087</v>
      </c>
      <c r="Y11" s="85">
        <v>1032294087</v>
      </c>
      <c r="Z11" s="85">
        <v>1032294087</v>
      </c>
      <c r="AA11" s="85">
        <v>1032294087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ht="23.25" customHeight="1" x14ac:dyDescent="0.25">
      <c r="A12" s="81" t="s">
        <v>37</v>
      </c>
      <c r="B12" s="82" t="s">
        <v>38</v>
      </c>
      <c r="C12" s="83" t="s">
        <v>61</v>
      </c>
      <c r="D12" s="84" t="s">
        <v>40</v>
      </c>
      <c r="E12" s="84" t="s">
        <v>49</v>
      </c>
      <c r="F12" s="84" t="s">
        <v>52</v>
      </c>
      <c r="G12" s="84" t="s">
        <v>46</v>
      </c>
      <c r="H12" s="84" t="s">
        <v>62</v>
      </c>
      <c r="I12" s="84"/>
      <c r="J12" s="84"/>
      <c r="K12" s="84"/>
      <c r="L12" s="84"/>
      <c r="M12" s="84" t="s">
        <v>42</v>
      </c>
      <c r="N12" s="84" t="s">
        <v>103</v>
      </c>
      <c r="O12" s="84" t="s">
        <v>43</v>
      </c>
      <c r="P12" s="82" t="s">
        <v>63</v>
      </c>
      <c r="Q12" s="85">
        <v>47000000</v>
      </c>
      <c r="R12" s="85">
        <v>0</v>
      </c>
      <c r="S12" s="85">
        <v>0</v>
      </c>
      <c r="T12" s="85">
        <v>47000000</v>
      </c>
      <c r="U12" s="85">
        <v>0</v>
      </c>
      <c r="V12" s="85">
        <v>46951283</v>
      </c>
      <c r="W12" s="85">
        <v>48717</v>
      </c>
      <c r="X12" s="85">
        <v>33832914</v>
      </c>
      <c r="Y12" s="85">
        <v>29806425</v>
      </c>
      <c r="Z12" s="85">
        <v>29806425</v>
      </c>
      <c r="AA12" s="85">
        <v>29806425</v>
      </c>
      <c r="AB12" s="54">
        <f t="shared" si="0"/>
        <v>0.72059615495491358</v>
      </c>
      <c r="AC12" s="54">
        <f t="shared" si="1"/>
        <v>0.88098899787349083</v>
      </c>
      <c r="AD12" s="54">
        <f t="shared" si="2"/>
        <v>1</v>
      </c>
      <c r="AE12" s="55">
        <f t="shared" si="3"/>
        <v>1</v>
      </c>
    </row>
    <row r="13" spans="1:31" ht="23.25" customHeight="1" x14ac:dyDescent="0.25">
      <c r="A13" s="81" t="s">
        <v>37</v>
      </c>
      <c r="B13" s="82" t="s">
        <v>38</v>
      </c>
      <c r="C13" s="83" t="s">
        <v>64</v>
      </c>
      <c r="D13" s="84" t="s">
        <v>40</v>
      </c>
      <c r="E13" s="84" t="s">
        <v>49</v>
      </c>
      <c r="F13" s="84" t="s">
        <v>52</v>
      </c>
      <c r="G13" s="84" t="s">
        <v>46</v>
      </c>
      <c r="H13" s="84" t="s">
        <v>65</v>
      </c>
      <c r="I13" s="84"/>
      <c r="J13" s="84"/>
      <c r="K13" s="84"/>
      <c r="L13" s="84"/>
      <c r="M13" s="84" t="s">
        <v>42</v>
      </c>
      <c r="N13" s="84" t="s">
        <v>103</v>
      </c>
      <c r="O13" s="84" t="s">
        <v>43</v>
      </c>
      <c r="P13" s="82" t="s">
        <v>66</v>
      </c>
      <c r="Q13" s="85">
        <v>3542000000</v>
      </c>
      <c r="R13" s="85">
        <v>0</v>
      </c>
      <c r="S13" s="85">
        <v>0</v>
      </c>
      <c r="T13" s="85">
        <v>3542000000</v>
      </c>
      <c r="U13" s="85">
        <v>0</v>
      </c>
      <c r="V13" s="85">
        <v>355980023</v>
      </c>
      <c r="W13" s="85">
        <v>3186019977</v>
      </c>
      <c r="X13" s="85">
        <v>355980023</v>
      </c>
      <c r="Y13" s="85">
        <v>355980023</v>
      </c>
      <c r="Z13" s="85">
        <v>355980023</v>
      </c>
      <c r="AA13" s="85">
        <v>355980023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ht="32.25" customHeight="1" x14ac:dyDescent="0.25">
      <c r="A14" s="81" t="s">
        <v>37</v>
      </c>
      <c r="B14" s="82" t="s">
        <v>38</v>
      </c>
      <c r="C14" s="83" t="s">
        <v>67</v>
      </c>
      <c r="D14" s="84" t="s">
        <v>40</v>
      </c>
      <c r="E14" s="84" t="s">
        <v>49</v>
      </c>
      <c r="F14" s="84" t="s">
        <v>52</v>
      </c>
      <c r="G14" s="84" t="s">
        <v>46</v>
      </c>
      <c r="H14" s="84" t="s">
        <v>68</v>
      </c>
      <c r="I14" s="84"/>
      <c r="J14" s="84"/>
      <c r="K14" s="84"/>
      <c r="L14" s="84"/>
      <c r="M14" s="84" t="s">
        <v>42</v>
      </c>
      <c r="N14" s="84" t="s">
        <v>103</v>
      </c>
      <c r="O14" s="84" t="s">
        <v>43</v>
      </c>
      <c r="P14" s="82" t="s">
        <v>69</v>
      </c>
      <c r="Q14" s="85">
        <v>270000000</v>
      </c>
      <c r="R14" s="85">
        <v>0</v>
      </c>
      <c r="S14" s="85">
        <v>0</v>
      </c>
      <c r="T14" s="85">
        <v>270000000</v>
      </c>
      <c r="U14" s="85">
        <v>0</v>
      </c>
      <c r="V14" s="85">
        <v>171103338</v>
      </c>
      <c r="W14" s="85">
        <v>98896662</v>
      </c>
      <c r="X14" s="85">
        <v>171103338</v>
      </c>
      <c r="Y14" s="85">
        <v>171103338</v>
      </c>
      <c r="Z14" s="85">
        <v>171103338</v>
      </c>
      <c r="AA14" s="85">
        <v>171103338</v>
      </c>
      <c r="AB14" s="54">
        <f t="shared" si="0"/>
        <v>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ht="23.25" customHeight="1" x14ac:dyDescent="0.25">
      <c r="A15" s="81" t="s">
        <v>37</v>
      </c>
      <c r="B15" s="82" t="s">
        <v>38</v>
      </c>
      <c r="C15" s="83" t="s">
        <v>70</v>
      </c>
      <c r="D15" s="84" t="s">
        <v>40</v>
      </c>
      <c r="E15" s="84" t="s">
        <v>49</v>
      </c>
      <c r="F15" s="84" t="s">
        <v>71</v>
      </c>
      <c r="G15" s="84" t="s">
        <v>41</v>
      </c>
      <c r="H15" s="84" t="s">
        <v>59</v>
      </c>
      <c r="I15" s="84"/>
      <c r="J15" s="84"/>
      <c r="K15" s="84"/>
      <c r="L15" s="84"/>
      <c r="M15" s="84" t="s">
        <v>42</v>
      </c>
      <c r="N15" s="84" t="s">
        <v>103</v>
      </c>
      <c r="O15" s="84" t="s">
        <v>43</v>
      </c>
      <c r="P15" s="82" t="s">
        <v>72</v>
      </c>
      <c r="Q15" s="85">
        <v>2000000000</v>
      </c>
      <c r="R15" s="85">
        <v>0</v>
      </c>
      <c r="S15" s="85">
        <v>0</v>
      </c>
      <c r="T15" s="85">
        <v>2000000000</v>
      </c>
      <c r="U15" s="85">
        <v>0</v>
      </c>
      <c r="V15" s="85">
        <v>1773920940</v>
      </c>
      <c r="W15" s="85">
        <v>226079060</v>
      </c>
      <c r="X15" s="85">
        <v>1773920940</v>
      </c>
      <c r="Y15" s="85">
        <v>1773920940</v>
      </c>
      <c r="Z15" s="85">
        <v>1773920940</v>
      </c>
      <c r="AA15" s="85">
        <v>1773920940</v>
      </c>
      <c r="AB15" s="54">
        <f t="shared" si="0"/>
        <v>1</v>
      </c>
      <c r="AC15" s="54">
        <f t="shared" si="1"/>
        <v>1</v>
      </c>
      <c r="AD15" s="54">
        <f t="shared" si="2"/>
        <v>1</v>
      </c>
      <c r="AE15" s="55">
        <f t="shared" si="3"/>
        <v>1</v>
      </c>
    </row>
    <row r="16" spans="1:31" ht="23.25" customHeight="1" x14ac:dyDescent="0.25">
      <c r="A16" s="81" t="s">
        <v>37</v>
      </c>
      <c r="B16" s="82" t="s">
        <v>38</v>
      </c>
      <c r="C16" s="83" t="s">
        <v>73</v>
      </c>
      <c r="D16" s="84" t="s">
        <v>40</v>
      </c>
      <c r="E16" s="84" t="s">
        <v>49</v>
      </c>
      <c r="F16" s="84" t="s">
        <v>71</v>
      </c>
      <c r="G16" s="84" t="s">
        <v>41</v>
      </c>
      <c r="H16" s="84" t="s">
        <v>62</v>
      </c>
      <c r="I16" s="84"/>
      <c r="J16" s="84"/>
      <c r="K16" s="84"/>
      <c r="L16" s="84"/>
      <c r="M16" s="84" t="s">
        <v>42</v>
      </c>
      <c r="N16" s="84" t="s">
        <v>103</v>
      </c>
      <c r="O16" s="84" t="s">
        <v>43</v>
      </c>
      <c r="P16" s="82" t="s">
        <v>74</v>
      </c>
      <c r="Q16" s="85">
        <v>500000000</v>
      </c>
      <c r="R16" s="85">
        <v>0</v>
      </c>
      <c r="S16" s="85">
        <v>0</v>
      </c>
      <c r="T16" s="85">
        <v>500000000</v>
      </c>
      <c r="U16" s="85">
        <v>0</v>
      </c>
      <c r="V16" s="85">
        <v>0</v>
      </c>
      <c r="W16" s="85">
        <v>500000000</v>
      </c>
      <c r="X16" s="85">
        <v>0</v>
      </c>
      <c r="Y16" s="85">
        <v>0</v>
      </c>
      <c r="Z16" s="85">
        <v>0</v>
      </c>
      <c r="AA16" s="85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ht="23.25" customHeight="1" x14ac:dyDescent="0.25">
      <c r="A17" s="81" t="s">
        <v>37</v>
      </c>
      <c r="B17" s="82" t="s">
        <v>38</v>
      </c>
      <c r="C17" s="83" t="s">
        <v>75</v>
      </c>
      <c r="D17" s="84" t="s">
        <v>40</v>
      </c>
      <c r="E17" s="84" t="s">
        <v>76</v>
      </c>
      <c r="F17" s="84" t="s">
        <v>41</v>
      </c>
      <c r="G17" s="84" t="s">
        <v>41</v>
      </c>
      <c r="H17" s="84"/>
      <c r="I17" s="84"/>
      <c r="J17" s="84"/>
      <c r="K17" s="84"/>
      <c r="L17" s="84"/>
      <c r="M17" s="84" t="s">
        <v>42</v>
      </c>
      <c r="N17" s="84" t="s">
        <v>103</v>
      </c>
      <c r="O17" s="84" t="s">
        <v>43</v>
      </c>
      <c r="P17" s="82" t="s">
        <v>77</v>
      </c>
      <c r="Q17" s="85">
        <v>369802000000</v>
      </c>
      <c r="R17" s="85">
        <v>110000000000</v>
      </c>
      <c r="S17" s="85">
        <v>0</v>
      </c>
      <c r="T17" s="85">
        <v>479802000000</v>
      </c>
      <c r="U17" s="85">
        <v>0</v>
      </c>
      <c r="V17" s="85">
        <v>422973656900.63</v>
      </c>
      <c r="W17" s="85">
        <v>56828343099.370003</v>
      </c>
      <c r="X17" s="85">
        <v>388758607948.63</v>
      </c>
      <c r="Y17" s="85">
        <v>282658509515.70001</v>
      </c>
      <c r="Z17" s="85">
        <v>264017803672.70001</v>
      </c>
      <c r="AA17" s="85">
        <v>264017803672.70001</v>
      </c>
      <c r="AB17" s="54">
        <f t="shared" si="0"/>
        <v>0.91910832177418977</v>
      </c>
      <c r="AC17" s="54">
        <f t="shared" si="1"/>
        <v>0.72707974495332617</v>
      </c>
      <c r="AD17" s="54">
        <f t="shared" si="2"/>
        <v>0.93405220357618624</v>
      </c>
      <c r="AE17" s="55">
        <f t="shared" si="3"/>
        <v>1</v>
      </c>
    </row>
    <row r="18" spans="1:31" ht="23.25" customHeight="1" x14ac:dyDescent="0.25">
      <c r="A18" s="81" t="s">
        <v>37</v>
      </c>
      <c r="B18" s="82" t="s">
        <v>38</v>
      </c>
      <c r="C18" s="83" t="s">
        <v>75</v>
      </c>
      <c r="D18" s="84" t="s">
        <v>40</v>
      </c>
      <c r="E18" s="84" t="s">
        <v>76</v>
      </c>
      <c r="F18" s="84" t="s">
        <v>41</v>
      </c>
      <c r="G18" s="84" t="s">
        <v>41</v>
      </c>
      <c r="H18" s="84"/>
      <c r="I18" s="84"/>
      <c r="J18" s="84"/>
      <c r="K18" s="84"/>
      <c r="L18" s="84"/>
      <c r="M18" s="84" t="s">
        <v>42</v>
      </c>
      <c r="N18" s="84" t="s">
        <v>104</v>
      </c>
      <c r="O18" s="84" t="s">
        <v>43</v>
      </c>
      <c r="P18" s="82" t="s">
        <v>77</v>
      </c>
      <c r="Q18" s="85">
        <v>23242000000</v>
      </c>
      <c r="R18" s="85">
        <v>0</v>
      </c>
      <c r="S18" s="85">
        <v>0</v>
      </c>
      <c r="T18" s="85">
        <v>23242000000</v>
      </c>
      <c r="U18" s="85">
        <v>0</v>
      </c>
      <c r="V18" s="85">
        <v>22539314602</v>
      </c>
      <c r="W18" s="85">
        <v>702685398</v>
      </c>
      <c r="X18" s="85">
        <v>19686993761</v>
      </c>
      <c r="Y18" s="85">
        <v>18446555524</v>
      </c>
      <c r="Z18" s="85">
        <v>17529724444</v>
      </c>
      <c r="AA18" s="85">
        <v>17529724444</v>
      </c>
      <c r="AB18" s="54">
        <f t="shared" si="0"/>
        <v>0.87345130535837578</v>
      </c>
      <c r="AC18" s="54">
        <f t="shared" si="1"/>
        <v>0.93699199318804516</v>
      </c>
      <c r="AD18" s="54">
        <f t="shared" si="2"/>
        <v>0.95029797954381501</v>
      </c>
      <c r="AE18" s="55">
        <f t="shared" si="3"/>
        <v>1</v>
      </c>
    </row>
    <row r="19" spans="1:31" ht="23.25" customHeight="1" x14ac:dyDescent="0.25">
      <c r="A19" s="81" t="s">
        <v>37</v>
      </c>
      <c r="B19" s="82" t="s">
        <v>38</v>
      </c>
      <c r="C19" s="83" t="s">
        <v>78</v>
      </c>
      <c r="D19" s="84" t="s">
        <v>40</v>
      </c>
      <c r="E19" s="84" t="s">
        <v>76</v>
      </c>
      <c r="F19" s="84" t="s">
        <v>41</v>
      </c>
      <c r="G19" s="84" t="s">
        <v>46</v>
      </c>
      <c r="H19" s="84"/>
      <c r="I19" s="84"/>
      <c r="J19" s="84"/>
      <c r="K19" s="84"/>
      <c r="L19" s="84"/>
      <c r="M19" s="84" t="s">
        <v>42</v>
      </c>
      <c r="N19" s="84" t="s">
        <v>103</v>
      </c>
      <c r="O19" s="84" t="s">
        <v>43</v>
      </c>
      <c r="P19" s="82" t="s">
        <v>79</v>
      </c>
      <c r="Q19" s="85">
        <v>49983000000</v>
      </c>
      <c r="R19" s="85">
        <v>0</v>
      </c>
      <c r="S19" s="85">
        <v>21000000000</v>
      </c>
      <c r="T19" s="85">
        <v>28983000000</v>
      </c>
      <c r="U19" s="85">
        <v>0</v>
      </c>
      <c r="V19" s="85">
        <v>21263435625.869999</v>
      </c>
      <c r="W19" s="85">
        <v>7719564374.1300001</v>
      </c>
      <c r="X19" s="85">
        <v>20415006336.689999</v>
      </c>
      <c r="Y19" s="85">
        <v>9668073509.7800007</v>
      </c>
      <c r="Z19" s="85">
        <v>9075200554.7800007</v>
      </c>
      <c r="AA19" s="85">
        <v>9075200554.7800007</v>
      </c>
      <c r="AB19" s="54">
        <f t="shared" si="0"/>
        <v>0.96009914370809557</v>
      </c>
      <c r="AC19" s="54">
        <f t="shared" si="1"/>
        <v>0.47357680670441271</v>
      </c>
      <c r="AD19" s="54">
        <f t="shared" si="2"/>
        <v>0.93867723963825234</v>
      </c>
      <c r="AE19" s="55">
        <f t="shared" si="3"/>
        <v>1</v>
      </c>
    </row>
    <row r="20" spans="1:31" ht="23.25" customHeight="1" x14ac:dyDescent="0.25">
      <c r="A20" s="81" t="s">
        <v>37</v>
      </c>
      <c r="B20" s="82" t="s">
        <v>38</v>
      </c>
      <c r="C20" s="83" t="s">
        <v>80</v>
      </c>
      <c r="D20" s="84" t="s">
        <v>40</v>
      </c>
      <c r="E20" s="84" t="s">
        <v>81</v>
      </c>
      <c r="F20" s="84" t="s">
        <v>41</v>
      </c>
      <c r="G20" s="84"/>
      <c r="H20" s="84"/>
      <c r="I20" s="84"/>
      <c r="J20" s="84"/>
      <c r="K20" s="84"/>
      <c r="L20" s="84"/>
      <c r="M20" s="84" t="s">
        <v>42</v>
      </c>
      <c r="N20" s="84" t="s">
        <v>103</v>
      </c>
      <c r="O20" s="84" t="s">
        <v>43</v>
      </c>
      <c r="P20" s="82" t="s">
        <v>82</v>
      </c>
      <c r="Q20" s="85">
        <v>638000000</v>
      </c>
      <c r="R20" s="85">
        <v>0</v>
      </c>
      <c r="S20" s="85">
        <v>0</v>
      </c>
      <c r="T20" s="85">
        <v>638000000</v>
      </c>
      <c r="U20" s="85">
        <v>0</v>
      </c>
      <c r="V20" s="85">
        <v>416390301</v>
      </c>
      <c r="W20" s="85">
        <v>221609699</v>
      </c>
      <c r="X20" s="85">
        <v>416390301</v>
      </c>
      <c r="Y20" s="85">
        <v>416390301</v>
      </c>
      <c r="Z20" s="85">
        <v>416390301</v>
      </c>
      <c r="AA20" s="85">
        <v>416390301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ht="23.25" customHeight="1" x14ac:dyDescent="0.25">
      <c r="A21" s="81" t="s">
        <v>37</v>
      </c>
      <c r="B21" s="82" t="s">
        <v>38</v>
      </c>
      <c r="C21" s="83" t="s">
        <v>83</v>
      </c>
      <c r="D21" s="84" t="s">
        <v>40</v>
      </c>
      <c r="E21" s="84" t="s">
        <v>84</v>
      </c>
      <c r="F21" s="84" t="s">
        <v>41</v>
      </c>
      <c r="G21" s="84"/>
      <c r="H21" s="84"/>
      <c r="I21" s="84"/>
      <c r="J21" s="84"/>
      <c r="K21" s="84"/>
      <c r="L21" s="84"/>
      <c r="M21" s="84" t="s">
        <v>42</v>
      </c>
      <c r="N21" s="84" t="s">
        <v>103</v>
      </c>
      <c r="O21" s="84" t="s">
        <v>43</v>
      </c>
      <c r="P21" s="82" t="s">
        <v>85</v>
      </c>
      <c r="Q21" s="85">
        <v>204000000</v>
      </c>
      <c r="R21" s="85">
        <v>93485000</v>
      </c>
      <c r="S21" s="85">
        <v>0</v>
      </c>
      <c r="T21" s="85">
        <v>297485000</v>
      </c>
      <c r="U21" s="85">
        <v>0</v>
      </c>
      <c r="V21" s="85">
        <v>209040297</v>
      </c>
      <c r="W21" s="85">
        <v>88444703</v>
      </c>
      <c r="X21" s="85">
        <v>209040297</v>
      </c>
      <c r="Y21" s="85">
        <v>206888297</v>
      </c>
      <c r="Z21" s="85">
        <v>206888297</v>
      </c>
      <c r="AA21" s="85">
        <v>206888297</v>
      </c>
      <c r="AB21" s="54">
        <f t="shared" si="0"/>
        <v>1</v>
      </c>
      <c r="AC21" s="54">
        <f t="shared" si="1"/>
        <v>0.98970533418252848</v>
      </c>
      <c r="AD21" s="54">
        <f t="shared" si="2"/>
        <v>1</v>
      </c>
      <c r="AE21" s="55">
        <f t="shared" si="3"/>
        <v>1</v>
      </c>
    </row>
    <row r="22" spans="1:31" ht="23.25" customHeight="1" x14ac:dyDescent="0.25">
      <c r="A22" s="81" t="s">
        <v>37</v>
      </c>
      <c r="B22" s="82" t="s">
        <v>38</v>
      </c>
      <c r="C22" s="83" t="s">
        <v>86</v>
      </c>
      <c r="D22" s="84" t="s">
        <v>40</v>
      </c>
      <c r="E22" s="84" t="s">
        <v>84</v>
      </c>
      <c r="F22" s="84" t="s">
        <v>52</v>
      </c>
      <c r="G22" s="84" t="s">
        <v>41</v>
      </c>
      <c r="H22" s="84"/>
      <c r="I22" s="84"/>
      <c r="J22" s="84"/>
      <c r="K22" s="84"/>
      <c r="L22" s="84"/>
      <c r="M22" s="84" t="s">
        <v>42</v>
      </c>
      <c r="N22" s="84" t="s">
        <v>103</v>
      </c>
      <c r="O22" s="84" t="s">
        <v>43</v>
      </c>
      <c r="P22" s="82" t="s">
        <v>87</v>
      </c>
      <c r="Q22" s="85">
        <v>1200000000</v>
      </c>
      <c r="R22" s="85">
        <v>0</v>
      </c>
      <c r="S22" s="85">
        <v>0</v>
      </c>
      <c r="T22" s="85">
        <v>1200000000</v>
      </c>
      <c r="U22" s="85">
        <v>0</v>
      </c>
      <c r="V22" s="85">
        <v>0</v>
      </c>
      <c r="W22" s="85">
        <v>1200000000</v>
      </c>
      <c r="X22" s="85">
        <v>0</v>
      </c>
      <c r="Y22" s="85">
        <v>0</v>
      </c>
      <c r="Z22" s="85">
        <v>0</v>
      </c>
      <c r="AA22" s="85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ht="23.25" customHeight="1" x14ac:dyDescent="0.25">
      <c r="A23" s="81" t="s">
        <v>37</v>
      </c>
      <c r="B23" s="82" t="s">
        <v>38</v>
      </c>
      <c r="C23" s="83" t="s">
        <v>88</v>
      </c>
      <c r="D23" s="84" t="s">
        <v>40</v>
      </c>
      <c r="E23" s="84" t="s">
        <v>84</v>
      </c>
      <c r="F23" s="84" t="s">
        <v>52</v>
      </c>
      <c r="G23" s="84" t="s">
        <v>49</v>
      </c>
      <c r="H23" s="84"/>
      <c r="I23" s="84"/>
      <c r="J23" s="84"/>
      <c r="K23" s="84"/>
      <c r="L23" s="84"/>
      <c r="M23" s="84" t="s">
        <v>42</v>
      </c>
      <c r="N23" s="84" t="s">
        <v>103</v>
      </c>
      <c r="O23" s="84" t="s">
        <v>43</v>
      </c>
      <c r="P23" s="82" t="s">
        <v>89</v>
      </c>
      <c r="Q23" s="85">
        <v>6000000</v>
      </c>
      <c r="R23" s="85">
        <v>0</v>
      </c>
      <c r="S23" s="85">
        <v>6000000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ht="23.25" customHeight="1" x14ac:dyDescent="0.25">
      <c r="A24" s="81" t="s">
        <v>37</v>
      </c>
      <c r="B24" s="82" t="s">
        <v>38</v>
      </c>
      <c r="C24" s="83" t="s">
        <v>106</v>
      </c>
      <c r="D24" s="84" t="s">
        <v>40</v>
      </c>
      <c r="E24" s="84" t="s">
        <v>84</v>
      </c>
      <c r="F24" s="84" t="s">
        <v>52</v>
      </c>
      <c r="G24" s="84" t="s">
        <v>52</v>
      </c>
      <c r="H24" s="84"/>
      <c r="I24" s="84"/>
      <c r="J24" s="84"/>
      <c r="K24" s="84"/>
      <c r="L24" s="84"/>
      <c r="M24" s="84" t="s">
        <v>42</v>
      </c>
      <c r="N24" s="84" t="s">
        <v>103</v>
      </c>
      <c r="O24" s="84" t="s">
        <v>43</v>
      </c>
      <c r="P24" s="82" t="s">
        <v>107</v>
      </c>
      <c r="Q24" s="85">
        <v>0</v>
      </c>
      <c r="R24" s="85">
        <v>78586989</v>
      </c>
      <c r="S24" s="85">
        <v>0</v>
      </c>
      <c r="T24" s="85">
        <v>78586989</v>
      </c>
      <c r="U24" s="85">
        <v>0</v>
      </c>
      <c r="V24" s="85">
        <v>26322872</v>
      </c>
      <c r="W24" s="85">
        <v>52264117</v>
      </c>
      <c r="X24" s="85">
        <v>26322872</v>
      </c>
      <c r="Y24" s="85">
        <v>26322872</v>
      </c>
      <c r="Z24" s="85">
        <v>26322872</v>
      </c>
      <c r="AA24" s="85">
        <v>26322872</v>
      </c>
      <c r="AB24" s="54">
        <f t="shared" si="0"/>
        <v>1</v>
      </c>
      <c r="AC24" s="54">
        <f t="shared" si="1"/>
        <v>1</v>
      </c>
      <c r="AD24" s="54">
        <f t="shared" si="2"/>
        <v>1</v>
      </c>
      <c r="AE24" s="55">
        <f t="shared" si="3"/>
        <v>1</v>
      </c>
    </row>
    <row r="25" spans="1:31" ht="23.25" customHeight="1" x14ac:dyDescent="0.25">
      <c r="A25" s="81" t="s">
        <v>37</v>
      </c>
      <c r="B25" s="82" t="s">
        <v>38</v>
      </c>
      <c r="C25" s="83" t="s">
        <v>90</v>
      </c>
      <c r="D25" s="84" t="s">
        <v>40</v>
      </c>
      <c r="E25" s="84" t="s">
        <v>84</v>
      </c>
      <c r="F25" s="84" t="s">
        <v>76</v>
      </c>
      <c r="G25" s="84"/>
      <c r="H25" s="84"/>
      <c r="I25" s="84"/>
      <c r="J25" s="84"/>
      <c r="K25" s="84"/>
      <c r="L25" s="84"/>
      <c r="M25" s="84" t="s">
        <v>42</v>
      </c>
      <c r="N25" s="84" t="s">
        <v>103</v>
      </c>
      <c r="O25" s="84" t="s">
        <v>43</v>
      </c>
      <c r="P25" s="82" t="s">
        <v>91</v>
      </c>
      <c r="Q25" s="85">
        <v>20000000</v>
      </c>
      <c r="R25" s="85">
        <v>0</v>
      </c>
      <c r="S25" s="85">
        <v>0</v>
      </c>
      <c r="T25" s="85">
        <v>20000000</v>
      </c>
      <c r="U25" s="85">
        <v>0</v>
      </c>
      <c r="V25" s="85">
        <v>0</v>
      </c>
      <c r="W25" s="85">
        <v>20000000</v>
      </c>
      <c r="X25" s="85">
        <v>0</v>
      </c>
      <c r="Y25" s="85">
        <v>0</v>
      </c>
      <c r="Z25" s="85">
        <v>0</v>
      </c>
      <c r="AA25" s="85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ht="60.75" customHeight="1" x14ac:dyDescent="0.25">
      <c r="A26" s="81" t="s">
        <v>37</v>
      </c>
      <c r="B26" s="82" t="s">
        <v>38</v>
      </c>
      <c r="C26" s="83" t="s">
        <v>92</v>
      </c>
      <c r="D26" s="84" t="s">
        <v>93</v>
      </c>
      <c r="E26" s="84" t="s">
        <v>94</v>
      </c>
      <c r="F26" s="84" t="s">
        <v>95</v>
      </c>
      <c r="G26" s="84" t="s">
        <v>96</v>
      </c>
      <c r="H26" s="84"/>
      <c r="I26" s="84"/>
      <c r="J26" s="84"/>
      <c r="K26" s="84"/>
      <c r="L26" s="84"/>
      <c r="M26" s="84" t="s">
        <v>42</v>
      </c>
      <c r="N26" s="84" t="s">
        <v>103</v>
      </c>
      <c r="O26" s="84" t="s">
        <v>43</v>
      </c>
      <c r="P26" s="82" t="s">
        <v>97</v>
      </c>
      <c r="Q26" s="85">
        <v>3000000000</v>
      </c>
      <c r="R26" s="85">
        <v>0</v>
      </c>
      <c r="S26" s="85">
        <v>0</v>
      </c>
      <c r="T26" s="85">
        <v>3000000000</v>
      </c>
      <c r="U26" s="85">
        <v>0</v>
      </c>
      <c r="V26" s="85">
        <v>0</v>
      </c>
      <c r="W26" s="85">
        <v>3000000000</v>
      </c>
      <c r="X26" s="85">
        <v>0</v>
      </c>
      <c r="Y26" s="85">
        <v>0</v>
      </c>
      <c r="Z26" s="85">
        <v>0</v>
      </c>
      <c r="AA26" s="85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ht="46.5" customHeight="1" thickBot="1" x14ac:dyDescent="0.3">
      <c r="A27" s="86" t="s">
        <v>37</v>
      </c>
      <c r="B27" s="87" t="s">
        <v>38</v>
      </c>
      <c r="C27" s="88" t="s">
        <v>98</v>
      </c>
      <c r="D27" s="89" t="s">
        <v>93</v>
      </c>
      <c r="E27" s="89" t="s">
        <v>94</v>
      </c>
      <c r="F27" s="89" t="s">
        <v>95</v>
      </c>
      <c r="G27" s="89" t="s">
        <v>99</v>
      </c>
      <c r="H27" s="89"/>
      <c r="I27" s="89"/>
      <c r="J27" s="89"/>
      <c r="K27" s="89"/>
      <c r="L27" s="89"/>
      <c r="M27" s="89" t="s">
        <v>42</v>
      </c>
      <c r="N27" s="89" t="s">
        <v>103</v>
      </c>
      <c r="O27" s="89" t="s">
        <v>43</v>
      </c>
      <c r="P27" s="87" t="s">
        <v>100</v>
      </c>
      <c r="Q27" s="90">
        <v>3000000000</v>
      </c>
      <c r="R27" s="90">
        <v>0</v>
      </c>
      <c r="S27" s="90">
        <v>0</v>
      </c>
      <c r="T27" s="90">
        <v>3000000000</v>
      </c>
      <c r="U27" s="90">
        <v>0</v>
      </c>
      <c r="V27" s="90">
        <v>2998057994.4400001</v>
      </c>
      <c r="W27" s="90">
        <v>1942005.56</v>
      </c>
      <c r="X27" s="90">
        <v>2868015372.4400001</v>
      </c>
      <c r="Y27" s="90">
        <v>2271775491</v>
      </c>
      <c r="Z27" s="90">
        <v>2243730999</v>
      </c>
      <c r="AA27" s="90">
        <v>2243730999</v>
      </c>
      <c r="AB27" s="69">
        <f t="shared" si="0"/>
        <v>0.95662438076876155</v>
      </c>
      <c r="AC27" s="69">
        <f t="shared" si="1"/>
        <v>0.79210715285227307</v>
      </c>
      <c r="AD27" s="69">
        <f t="shared" si="2"/>
        <v>0.98765525373827534</v>
      </c>
      <c r="AE27" s="70">
        <f t="shared" si="3"/>
        <v>1</v>
      </c>
    </row>
    <row r="28" spans="1:31" s="151" customFormat="1" ht="15.75" thickBot="1" x14ac:dyDescent="0.3">
      <c r="A28" s="163" t="s">
        <v>110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  <c r="Q28" s="47">
        <v>520309000000</v>
      </c>
      <c r="R28" s="47">
        <v>23085946989</v>
      </c>
      <c r="S28" s="47">
        <v>23085946989</v>
      </c>
      <c r="T28" s="47">
        <f>SUM(T5:T27)</f>
        <v>609309000000</v>
      </c>
      <c r="U28" s="47">
        <f t="shared" ref="U28:AA28" si="4">SUM(U5:U27)</f>
        <v>2055000000</v>
      </c>
      <c r="V28" s="47">
        <f t="shared" si="4"/>
        <v>514603711797.15002</v>
      </c>
      <c r="W28" s="47">
        <f t="shared" si="4"/>
        <v>92650288202.850006</v>
      </c>
      <c r="X28" s="47">
        <f t="shared" si="4"/>
        <v>471930613633.90002</v>
      </c>
      <c r="Y28" s="47">
        <f t="shared" si="4"/>
        <v>349769873069.70007</v>
      </c>
      <c r="Z28" s="47">
        <f t="shared" si="4"/>
        <v>328727056469.98004</v>
      </c>
      <c r="AA28" s="47">
        <f t="shared" si="4"/>
        <v>328727056469.98004</v>
      </c>
      <c r="AB28" s="148">
        <f t="shared" si="0"/>
        <v>0.91707580574142622</v>
      </c>
      <c r="AC28" s="148">
        <f t="shared" si="1"/>
        <v>0.74114681897079449</v>
      </c>
      <c r="AD28" s="149">
        <f t="shared" si="2"/>
        <v>0.93983811008352125</v>
      </c>
      <c r="AE28" s="150">
        <f t="shared" si="3"/>
        <v>1</v>
      </c>
    </row>
    <row r="29" spans="1:31" ht="33.75" customHeight="1" x14ac:dyDescent="0.25">
      <c r="A29" s="41" t="s">
        <v>1</v>
      </c>
      <c r="B29" s="42" t="s">
        <v>1</v>
      </c>
      <c r="C29" s="43" t="s">
        <v>1</v>
      </c>
      <c r="D29" s="41" t="s">
        <v>1</v>
      </c>
      <c r="E29" s="41" t="s">
        <v>1</v>
      </c>
      <c r="F29" s="41" t="s">
        <v>1</v>
      </c>
      <c r="G29" s="41" t="s">
        <v>1</v>
      </c>
      <c r="H29" s="41" t="s">
        <v>1</v>
      </c>
      <c r="I29" s="41" t="s">
        <v>1</v>
      </c>
      <c r="J29" s="41" t="s">
        <v>1</v>
      </c>
      <c r="K29" s="41" t="s">
        <v>1</v>
      </c>
      <c r="L29" s="41" t="s">
        <v>1</v>
      </c>
      <c r="M29" s="41" t="s">
        <v>1</v>
      </c>
      <c r="N29" s="41" t="s">
        <v>1</v>
      </c>
      <c r="O29" s="41" t="s">
        <v>1</v>
      </c>
      <c r="P29" s="44" t="s">
        <v>1</v>
      </c>
      <c r="Q29" s="45" t="s">
        <v>1</v>
      </c>
      <c r="R29" s="45" t="s">
        <v>1</v>
      </c>
      <c r="S29" s="45" t="s">
        <v>1</v>
      </c>
      <c r="T29" s="45" t="s">
        <v>1</v>
      </c>
      <c r="U29" s="45" t="s">
        <v>1</v>
      </c>
      <c r="V29" s="45" t="s">
        <v>1</v>
      </c>
      <c r="W29" s="45" t="s">
        <v>1</v>
      </c>
      <c r="X29" s="45" t="s">
        <v>1</v>
      </c>
      <c r="Y29" s="45" t="s">
        <v>1</v>
      </c>
      <c r="Z29" s="45" t="s">
        <v>1</v>
      </c>
      <c r="AA29" s="45" t="s">
        <v>1</v>
      </c>
      <c r="AB29" s="1"/>
      <c r="AC29" s="1"/>
      <c r="AD29" s="1"/>
      <c r="AE29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TzZfAoH0cYmPT/D/HV0LhKMHd84b110Lqq3Jh9JlAw0EZnif1SnIpU4B+KDk9zNunnerwiBtrMnTe56sPprF0A==" saltValue="GiMuwSS1+qzRuxI0EIzW6w==" spinCount="100000" sheet="1" objects="1" scenarios="1"/>
  <mergeCells count="1">
    <mergeCell ref="A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6"/>
  <sheetViews>
    <sheetView topLeftCell="A4" zoomScaleNormal="100" workbookViewId="0">
      <selection activeCell="A31" sqref="A31:XFD36"/>
    </sheetView>
  </sheetViews>
  <sheetFormatPr baseColWidth="10" defaultRowHeight="15" x14ac:dyDescent="0.25"/>
  <cols>
    <col min="1" max="1" width="13.42578125" style="97" customWidth="1"/>
    <col min="2" max="2" width="27" style="97" customWidth="1"/>
    <col min="3" max="3" width="21.5703125" style="97" customWidth="1"/>
    <col min="4" max="11" width="5.42578125" style="97" hidden="1" customWidth="1"/>
    <col min="12" max="12" width="7" style="97" hidden="1" customWidth="1"/>
    <col min="13" max="13" width="9.5703125" style="97" customWidth="1"/>
    <col min="14" max="14" width="8" style="97" customWidth="1"/>
    <col min="15" max="15" width="9.5703125" style="97" customWidth="1"/>
    <col min="16" max="16" width="27.5703125" style="97" customWidth="1"/>
    <col min="17" max="19" width="18.85546875" style="97" hidden="1" customWidth="1"/>
    <col min="20" max="27" width="18.85546875" style="97" customWidth="1"/>
    <col min="28" max="29" width="13.7109375" customWidth="1"/>
    <col min="30" max="30" width="13.85546875" customWidth="1"/>
    <col min="31" max="31" width="14" customWidth="1"/>
    <col min="32" max="16384" width="11.42578125" style="97"/>
  </cols>
  <sheetData>
    <row r="1" spans="1:31" x14ac:dyDescent="0.25">
      <c r="A1" s="95" t="s">
        <v>0</v>
      </c>
      <c r="B1" s="95">
        <v>2020</v>
      </c>
      <c r="C1" s="96" t="s">
        <v>1</v>
      </c>
      <c r="D1" s="96" t="s">
        <v>1</v>
      </c>
      <c r="E1" s="96" t="s">
        <v>1</v>
      </c>
      <c r="F1" s="96" t="s">
        <v>1</v>
      </c>
      <c r="G1" s="96" t="s">
        <v>1</v>
      </c>
      <c r="H1" s="96" t="s">
        <v>1</v>
      </c>
      <c r="I1" s="96" t="s">
        <v>1</v>
      </c>
      <c r="J1" s="96" t="s">
        <v>1</v>
      </c>
      <c r="K1" s="96" t="s">
        <v>1</v>
      </c>
      <c r="L1" s="96" t="s">
        <v>1</v>
      </c>
      <c r="M1" s="96" t="s">
        <v>1</v>
      </c>
      <c r="N1" s="96" t="s">
        <v>1</v>
      </c>
      <c r="O1" s="96" t="s">
        <v>1</v>
      </c>
      <c r="P1" s="96" t="s">
        <v>1</v>
      </c>
      <c r="Q1" s="96" t="s">
        <v>1</v>
      </c>
      <c r="R1" s="96" t="s">
        <v>1</v>
      </c>
      <c r="S1" s="96" t="s">
        <v>1</v>
      </c>
      <c r="T1" s="96" t="s">
        <v>1</v>
      </c>
      <c r="U1" s="96" t="s">
        <v>1</v>
      </c>
      <c r="V1" s="96" t="s">
        <v>1</v>
      </c>
      <c r="W1" s="96" t="s">
        <v>1</v>
      </c>
      <c r="X1" s="96" t="s">
        <v>1</v>
      </c>
      <c r="Y1" s="96" t="s">
        <v>1</v>
      </c>
      <c r="Z1" s="96" t="s">
        <v>1</v>
      </c>
      <c r="AA1" s="96" t="s">
        <v>1</v>
      </c>
      <c r="AB1" s="1"/>
      <c r="AC1" s="1"/>
      <c r="AD1" s="1"/>
      <c r="AE1" s="1"/>
    </row>
    <row r="2" spans="1:31" x14ac:dyDescent="0.25">
      <c r="A2" s="95" t="s">
        <v>2</v>
      </c>
      <c r="B2" s="95" t="s">
        <v>3</v>
      </c>
      <c r="C2" s="96" t="s">
        <v>1</v>
      </c>
      <c r="D2" s="96" t="s">
        <v>1</v>
      </c>
      <c r="E2" s="96" t="s">
        <v>1</v>
      </c>
      <c r="F2" s="96" t="s">
        <v>1</v>
      </c>
      <c r="G2" s="96" t="s">
        <v>1</v>
      </c>
      <c r="H2" s="96" t="s">
        <v>1</v>
      </c>
      <c r="I2" s="96" t="s">
        <v>1</v>
      </c>
      <c r="J2" s="96" t="s">
        <v>1</v>
      </c>
      <c r="K2" s="96" t="s">
        <v>1</v>
      </c>
      <c r="L2" s="96" t="s">
        <v>1</v>
      </c>
      <c r="M2" s="96" t="s">
        <v>1</v>
      </c>
      <c r="N2" s="96" t="s">
        <v>1</v>
      </c>
      <c r="O2" s="96" t="s">
        <v>1</v>
      </c>
      <c r="P2" s="96" t="s">
        <v>1</v>
      </c>
      <c r="Q2" s="96" t="s">
        <v>1</v>
      </c>
      <c r="R2" s="96" t="s">
        <v>1</v>
      </c>
      <c r="S2" s="96" t="s">
        <v>1</v>
      </c>
      <c r="T2" s="96" t="s">
        <v>1</v>
      </c>
      <c r="U2" s="96" t="s">
        <v>1</v>
      </c>
      <c r="V2" s="96" t="s">
        <v>1</v>
      </c>
      <c r="W2" s="96" t="s">
        <v>1</v>
      </c>
      <c r="X2" s="96" t="s">
        <v>1</v>
      </c>
      <c r="Y2" s="96" t="s">
        <v>1</v>
      </c>
      <c r="Z2" s="96" t="s">
        <v>1</v>
      </c>
      <c r="AA2" s="96" t="s">
        <v>1</v>
      </c>
      <c r="AB2" s="1"/>
      <c r="AC2" s="1"/>
      <c r="AD2" s="1"/>
      <c r="AE2" s="1"/>
    </row>
    <row r="3" spans="1:31" ht="15.75" thickBot="1" x14ac:dyDescent="0.3">
      <c r="A3" s="98" t="s">
        <v>4</v>
      </c>
      <c r="B3" s="98" t="s">
        <v>113</v>
      </c>
      <c r="C3" s="96" t="s">
        <v>1</v>
      </c>
      <c r="D3" s="96" t="s">
        <v>1</v>
      </c>
      <c r="E3" s="96" t="s">
        <v>1</v>
      </c>
      <c r="F3" s="96" t="s">
        <v>1</v>
      </c>
      <c r="G3" s="96" t="s">
        <v>1</v>
      </c>
      <c r="H3" s="96" t="s">
        <v>1</v>
      </c>
      <c r="I3" s="96" t="s">
        <v>1</v>
      </c>
      <c r="J3" s="96" t="s">
        <v>1</v>
      </c>
      <c r="K3" s="96" t="s">
        <v>1</v>
      </c>
      <c r="L3" s="96" t="s">
        <v>1</v>
      </c>
      <c r="M3" s="96" t="s">
        <v>1</v>
      </c>
      <c r="N3" s="96" t="s">
        <v>1</v>
      </c>
      <c r="O3" s="96" t="s">
        <v>1</v>
      </c>
      <c r="P3" s="96" t="s">
        <v>1</v>
      </c>
      <c r="Q3" s="96" t="s">
        <v>1</v>
      </c>
      <c r="R3" s="96" t="s">
        <v>1</v>
      </c>
      <c r="S3" s="96" t="s">
        <v>1</v>
      </c>
      <c r="T3" s="96" t="s">
        <v>1</v>
      </c>
      <c r="U3" s="96" t="s">
        <v>1</v>
      </c>
      <c r="V3" s="96" t="s">
        <v>1</v>
      </c>
      <c r="W3" s="96" t="s">
        <v>1</v>
      </c>
      <c r="X3" s="96" t="s">
        <v>1</v>
      </c>
      <c r="Y3" s="96" t="s">
        <v>1</v>
      </c>
      <c r="Z3" s="96" t="s">
        <v>1</v>
      </c>
      <c r="AA3" s="96" t="s">
        <v>1</v>
      </c>
      <c r="AB3" s="1"/>
      <c r="AC3" s="1"/>
      <c r="AD3" s="1"/>
      <c r="AE3" s="1"/>
    </row>
    <row r="4" spans="1:31" customFormat="1" ht="33" customHeight="1" thickBot="1" x14ac:dyDescent="0.3">
      <c r="A4" s="92" t="s">
        <v>6</v>
      </c>
      <c r="B4" s="46" t="s">
        <v>7</v>
      </c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46" t="s">
        <v>21</v>
      </c>
      <c r="Q4" s="46" t="s">
        <v>22</v>
      </c>
      <c r="R4" s="46" t="s">
        <v>23</v>
      </c>
      <c r="S4" s="46" t="s">
        <v>24</v>
      </c>
      <c r="T4" s="46" t="s">
        <v>25</v>
      </c>
      <c r="U4" s="46" t="s">
        <v>26</v>
      </c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6" t="s">
        <v>33</v>
      </c>
      <c r="AC4" s="46" t="s">
        <v>34</v>
      </c>
      <c r="AD4" s="46" t="s">
        <v>35</v>
      </c>
      <c r="AE4" s="109" t="s">
        <v>36</v>
      </c>
    </row>
    <row r="5" spans="1:31" customFormat="1" ht="23.25" customHeight="1" x14ac:dyDescent="0.25">
      <c r="A5" s="110" t="s">
        <v>37</v>
      </c>
      <c r="B5" s="105" t="s">
        <v>38</v>
      </c>
      <c r="C5" s="106" t="s">
        <v>39</v>
      </c>
      <c r="D5" s="104" t="s">
        <v>40</v>
      </c>
      <c r="E5" s="104" t="s">
        <v>41</v>
      </c>
      <c r="F5" s="104" t="s">
        <v>41</v>
      </c>
      <c r="G5" s="104" t="s">
        <v>41</v>
      </c>
      <c r="H5" s="104"/>
      <c r="I5" s="104"/>
      <c r="J5" s="104"/>
      <c r="K5" s="104"/>
      <c r="L5" s="104"/>
      <c r="M5" s="104" t="s">
        <v>42</v>
      </c>
      <c r="N5" s="104" t="s">
        <v>103</v>
      </c>
      <c r="O5" s="104" t="s">
        <v>43</v>
      </c>
      <c r="P5" s="105" t="s">
        <v>44</v>
      </c>
      <c r="Q5" s="107">
        <v>33190000000</v>
      </c>
      <c r="R5" s="107">
        <v>0</v>
      </c>
      <c r="S5" s="107">
        <v>1913875000</v>
      </c>
      <c r="T5" s="107">
        <v>31276125000</v>
      </c>
      <c r="U5" s="107">
        <v>0</v>
      </c>
      <c r="V5" s="107">
        <v>21823389962</v>
      </c>
      <c r="W5" s="107">
        <v>9452735038</v>
      </c>
      <c r="X5" s="107">
        <v>21349324851</v>
      </c>
      <c r="Y5" s="107">
        <v>21349324851</v>
      </c>
      <c r="Z5" s="107">
        <v>21349324851</v>
      </c>
      <c r="AA5" s="107">
        <v>21349324851</v>
      </c>
      <c r="AB5" s="108">
        <f>IFERROR(X5/V5,0)</f>
        <v>0.97827720112111516</v>
      </c>
      <c r="AC5" s="108">
        <f>IFERROR(Y5/X5,0)</f>
        <v>1</v>
      </c>
      <c r="AD5" s="108">
        <f>IFERROR(Z5/Y5,0)</f>
        <v>1</v>
      </c>
      <c r="AE5" s="111">
        <f>IFERROR(AA5/Z5,0)</f>
        <v>1</v>
      </c>
    </row>
    <row r="6" spans="1:31" customFormat="1" ht="23.25" customHeight="1" x14ac:dyDescent="0.25">
      <c r="A6" s="81" t="s">
        <v>37</v>
      </c>
      <c r="B6" s="82" t="s">
        <v>38</v>
      </c>
      <c r="C6" s="83" t="s">
        <v>45</v>
      </c>
      <c r="D6" s="84" t="s">
        <v>40</v>
      </c>
      <c r="E6" s="84" t="s">
        <v>41</v>
      </c>
      <c r="F6" s="84" t="s">
        <v>41</v>
      </c>
      <c r="G6" s="84" t="s">
        <v>46</v>
      </c>
      <c r="H6" s="84"/>
      <c r="I6" s="84"/>
      <c r="J6" s="84"/>
      <c r="K6" s="84"/>
      <c r="L6" s="84"/>
      <c r="M6" s="84" t="s">
        <v>42</v>
      </c>
      <c r="N6" s="84" t="s">
        <v>103</v>
      </c>
      <c r="O6" s="84" t="s">
        <v>43</v>
      </c>
      <c r="P6" s="82" t="s">
        <v>47</v>
      </c>
      <c r="Q6" s="85">
        <v>11665000000</v>
      </c>
      <c r="R6" s="85">
        <v>0</v>
      </c>
      <c r="S6" s="85">
        <v>0</v>
      </c>
      <c r="T6" s="85">
        <v>11665000000</v>
      </c>
      <c r="U6" s="85">
        <v>0</v>
      </c>
      <c r="V6" s="85">
        <v>8543121716</v>
      </c>
      <c r="W6" s="85">
        <v>3121878284</v>
      </c>
      <c r="X6" s="85">
        <v>8541716462</v>
      </c>
      <c r="Y6" s="85">
        <v>8541712662</v>
      </c>
      <c r="Z6" s="85">
        <v>8540951247</v>
      </c>
      <c r="AA6" s="85">
        <v>8540951247</v>
      </c>
      <c r="AB6" s="54">
        <f t="shared" ref="AB6:AB28" si="0">IFERROR(X6/V6,0)</f>
        <v>0.99983551047887231</v>
      </c>
      <c r="AC6" s="54">
        <f t="shared" ref="AC6:AC28" si="1">IFERROR(Y6/X6,0)</f>
        <v>0.99999955512454475</v>
      </c>
      <c r="AD6" s="54">
        <f t="shared" ref="AD6:AD28" si="2">IFERROR(Z6/Y6,0)</f>
        <v>0.99991085921171441</v>
      </c>
      <c r="AE6" s="55">
        <f t="shared" ref="AE6:AE28" si="3">IFERROR(AA6/Z6,0)</f>
        <v>1</v>
      </c>
    </row>
    <row r="7" spans="1:31" customFormat="1" ht="32.25" customHeight="1" x14ac:dyDescent="0.25">
      <c r="A7" s="81" t="s">
        <v>37</v>
      </c>
      <c r="B7" s="82" t="s">
        <v>38</v>
      </c>
      <c r="C7" s="83" t="s">
        <v>48</v>
      </c>
      <c r="D7" s="84" t="s">
        <v>40</v>
      </c>
      <c r="E7" s="84" t="s">
        <v>41</v>
      </c>
      <c r="F7" s="84" t="s">
        <v>41</v>
      </c>
      <c r="G7" s="84" t="s">
        <v>49</v>
      </c>
      <c r="H7" s="84"/>
      <c r="I7" s="84"/>
      <c r="J7" s="84"/>
      <c r="K7" s="84"/>
      <c r="L7" s="84"/>
      <c r="M7" s="84" t="s">
        <v>42</v>
      </c>
      <c r="N7" s="84" t="s">
        <v>103</v>
      </c>
      <c r="O7" s="84" t="s">
        <v>43</v>
      </c>
      <c r="P7" s="82" t="s">
        <v>50</v>
      </c>
      <c r="Q7" s="85">
        <v>600000000</v>
      </c>
      <c r="R7" s="85">
        <v>1913875000</v>
      </c>
      <c r="S7" s="85">
        <v>0</v>
      </c>
      <c r="T7" s="85">
        <v>2513875000</v>
      </c>
      <c r="U7" s="85">
        <v>0</v>
      </c>
      <c r="V7" s="85">
        <v>2058371063</v>
      </c>
      <c r="W7" s="85">
        <v>455503937</v>
      </c>
      <c r="X7" s="85">
        <v>2058371063</v>
      </c>
      <c r="Y7" s="85">
        <v>2058371063</v>
      </c>
      <c r="Z7" s="85">
        <v>2058371063</v>
      </c>
      <c r="AA7" s="85">
        <v>2058371063</v>
      </c>
      <c r="AB7" s="54">
        <f t="shared" si="0"/>
        <v>1</v>
      </c>
      <c r="AC7" s="54">
        <f t="shared" si="1"/>
        <v>1</v>
      </c>
      <c r="AD7" s="54">
        <f t="shared" si="2"/>
        <v>1</v>
      </c>
      <c r="AE7" s="55">
        <f t="shared" si="3"/>
        <v>1</v>
      </c>
    </row>
    <row r="8" spans="1:31" customFormat="1" ht="33.75" customHeight="1" x14ac:dyDescent="0.25">
      <c r="A8" s="81" t="s">
        <v>37</v>
      </c>
      <c r="B8" s="82" t="s">
        <v>38</v>
      </c>
      <c r="C8" s="83" t="s">
        <v>51</v>
      </c>
      <c r="D8" s="84" t="s">
        <v>40</v>
      </c>
      <c r="E8" s="84" t="s">
        <v>41</v>
      </c>
      <c r="F8" s="84" t="s">
        <v>41</v>
      </c>
      <c r="G8" s="84" t="s">
        <v>52</v>
      </c>
      <c r="H8" s="84"/>
      <c r="I8" s="84"/>
      <c r="J8" s="84"/>
      <c r="K8" s="84"/>
      <c r="L8" s="84"/>
      <c r="M8" s="84" t="s">
        <v>42</v>
      </c>
      <c r="N8" s="84" t="s">
        <v>103</v>
      </c>
      <c r="O8" s="84" t="s">
        <v>43</v>
      </c>
      <c r="P8" s="82" t="s">
        <v>53</v>
      </c>
      <c r="Q8" s="85">
        <v>2055000000</v>
      </c>
      <c r="R8" s="85">
        <v>0</v>
      </c>
      <c r="S8" s="85">
        <v>0</v>
      </c>
      <c r="T8" s="85">
        <v>2055000000</v>
      </c>
      <c r="U8" s="85">
        <v>1361000000</v>
      </c>
      <c r="V8" s="85">
        <v>694000000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54">
        <f t="shared" si="0"/>
        <v>0</v>
      </c>
      <c r="AC8" s="54">
        <f t="shared" si="1"/>
        <v>0</v>
      </c>
      <c r="AD8" s="54">
        <f t="shared" si="2"/>
        <v>0</v>
      </c>
      <c r="AE8" s="55">
        <f t="shared" si="3"/>
        <v>0</v>
      </c>
    </row>
    <row r="9" spans="1:31" customFormat="1" ht="23.25" customHeight="1" x14ac:dyDescent="0.25">
      <c r="A9" s="81" t="s">
        <v>37</v>
      </c>
      <c r="B9" s="82" t="s">
        <v>38</v>
      </c>
      <c r="C9" s="83" t="s">
        <v>54</v>
      </c>
      <c r="D9" s="84" t="s">
        <v>40</v>
      </c>
      <c r="E9" s="84" t="s">
        <v>46</v>
      </c>
      <c r="F9" s="84" t="s">
        <v>41</v>
      </c>
      <c r="G9" s="84"/>
      <c r="H9" s="84"/>
      <c r="I9" s="84"/>
      <c r="J9" s="84"/>
      <c r="K9" s="84"/>
      <c r="L9" s="84"/>
      <c r="M9" s="84" t="s">
        <v>42</v>
      </c>
      <c r="N9" s="84" t="s">
        <v>103</v>
      </c>
      <c r="O9" s="84" t="s">
        <v>43</v>
      </c>
      <c r="P9" s="82" t="s">
        <v>55</v>
      </c>
      <c r="Q9" s="85">
        <v>274000000</v>
      </c>
      <c r="R9" s="85">
        <v>0</v>
      </c>
      <c r="S9" s="85">
        <v>0</v>
      </c>
      <c r="T9" s="85">
        <v>274000000</v>
      </c>
      <c r="U9" s="85">
        <v>0</v>
      </c>
      <c r="V9" s="85">
        <v>270345629</v>
      </c>
      <c r="W9" s="85">
        <v>3654371</v>
      </c>
      <c r="X9" s="85">
        <v>33404159</v>
      </c>
      <c r="Y9" s="85">
        <v>17607758</v>
      </c>
      <c r="Z9" s="85">
        <v>15721608</v>
      </c>
      <c r="AA9" s="85">
        <v>15721608</v>
      </c>
      <c r="AB9" s="54">
        <f t="shared" si="0"/>
        <v>0.12356093613779123</v>
      </c>
      <c r="AC9" s="54">
        <f t="shared" si="1"/>
        <v>0.52711274664930197</v>
      </c>
      <c r="AD9" s="54">
        <f t="shared" si="2"/>
        <v>0.89287960454704118</v>
      </c>
      <c r="AE9" s="55">
        <f t="shared" si="3"/>
        <v>1</v>
      </c>
    </row>
    <row r="10" spans="1:31" customFormat="1" ht="23.25" customHeight="1" x14ac:dyDescent="0.25">
      <c r="A10" s="81" t="s">
        <v>37</v>
      </c>
      <c r="B10" s="82" t="s">
        <v>38</v>
      </c>
      <c r="C10" s="83" t="s">
        <v>56</v>
      </c>
      <c r="D10" s="84" t="s">
        <v>40</v>
      </c>
      <c r="E10" s="84" t="s">
        <v>46</v>
      </c>
      <c r="F10" s="84" t="s">
        <v>46</v>
      </c>
      <c r="G10" s="84"/>
      <c r="H10" s="84"/>
      <c r="I10" s="84"/>
      <c r="J10" s="84"/>
      <c r="K10" s="84"/>
      <c r="L10" s="84"/>
      <c r="M10" s="84" t="s">
        <v>42</v>
      </c>
      <c r="N10" s="84" t="s">
        <v>103</v>
      </c>
      <c r="O10" s="84" t="s">
        <v>43</v>
      </c>
      <c r="P10" s="82" t="s">
        <v>57</v>
      </c>
      <c r="Q10" s="85">
        <v>13268000000</v>
      </c>
      <c r="R10" s="85">
        <v>0</v>
      </c>
      <c r="S10" s="85">
        <v>166071989</v>
      </c>
      <c r="T10" s="85">
        <v>13101928011</v>
      </c>
      <c r="U10" s="85">
        <v>0</v>
      </c>
      <c r="V10" s="85">
        <v>11452242319.200001</v>
      </c>
      <c r="W10" s="85">
        <v>1649685691.8</v>
      </c>
      <c r="X10" s="85">
        <v>7699254581.1300001</v>
      </c>
      <c r="Y10" s="85">
        <v>4683933304.2200003</v>
      </c>
      <c r="Z10" s="85">
        <v>4383808025.2200003</v>
      </c>
      <c r="AA10" s="85">
        <v>4383808025.2200003</v>
      </c>
      <c r="AB10" s="54">
        <f t="shared" si="0"/>
        <v>0.67229232202168709</v>
      </c>
      <c r="AC10" s="54">
        <f t="shared" si="1"/>
        <v>0.60836192060719618</v>
      </c>
      <c r="AD10" s="54">
        <f t="shared" si="2"/>
        <v>0.93592451909389884</v>
      </c>
      <c r="AE10" s="55">
        <f t="shared" si="3"/>
        <v>1</v>
      </c>
    </row>
    <row r="11" spans="1:31" customFormat="1" ht="23.25" customHeight="1" x14ac:dyDescent="0.25">
      <c r="A11" s="81" t="s">
        <v>37</v>
      </c>
      <c r="B11" s="82" t="s">
        <v>38</v>
      </c>
      <c r="C11" s="83" t="s">
        <v>58</v>
      </c>
      <c r="D11" s="84" t="s">
        <v>40</v>
      </c>
      <c r="E11" s="84" t="s">
        <v>49</v>
      </c>
      <c r="F11" s="84" t="s">
        <v>52</v>
      </c>
      <c r="G11" s="84" t="s">
        <v>46</v>
      </c>
      <c r="H11" s="84" t="s">
        <v>59</v>
      </c>
      <c r="I11" s="84"/>
      <c r="J11" s="84"/>
      <c r="K11" s="84"/>
      <c r="L11" s="84"/>
      <c r="M11" s="84" t="s">
        <v>42</v>
      </c>
      <c r="N11" s="84" t="s">
        <v>103</v>
      </c>
      <c r="O11" s="84" t="s">
        <v>43</v>
      </c>
      <c r="P11" s="82" t="s">
        <v>60</v>
      </c>
      <c r="Q11" s="85">
        <v>1803000000</v>
      </c>
      <c r="R11" s="85">
        <v>0</v>
      </c>
      <c r="S11" s="85">
        <v>0</v>
      </c>
      <c r="T11" s="85">
        <v>1803000000</v>
      </c>
      <c r="U11" s="85">
        <v>0</v>
      </c>
      <c r="V11" s="85">
        <v>1151821650</v>
      </c>
      <c r="W11" s="85">
        <v>651178350</v>
      </c>
      <c r="X11" s="85">
        <v>1151821650</v>
      </c>
      <c r="Y11" s="85">
        <v>1151821650</v>
      </c>
      <c r="Z11" s="85">
        <v>1151821650</v>
      </c>
      <c r="AA11" s="85">
        <v>1151821650</v>
      </c>
      <c r="AB11" s="54">
        <f t="shared" si="0"/>
        <v>1</v>
      </c>
      <c r="AC11" s="54">
        <f t="shared" si="1"/>
        <v>1</v>
      </c>
      <c r="AD11" s="54">
        <f t="shared" si="2"/>
        <v>1</v>
      </c>
      <c r="AE11" s="55">
        <f t="shared" si="3"/>
        <v>1</v>
      </c>
    </row>
    <row r="12" spans="1:31" customFormat="1" ht="23.25" customHeight="1" x14ac:dyDescent="0.25">
      <c r="A12" s="81" t="s">
        <v>37</v>
      </c>
      <c r="B12" s="82" t="s">
        <v>38</v>
      </c>
      <c r="C12" s="83" t="s">
        <v>61</v>
      </c>
      <c r="D12" s="84" t="s">
        <v>40</v>
      </c>
      <c r="E12" s="84" t="s">
        <v>49</v>
      </c>
      <c r="F12" s="84" t="s">
        <v>52</v>
      </c>
      <c r="G12" s="84" t="s">
        <v>46</v>
      </c>
      <c r="H12" s="84" t="s">
        <v>62</v>
      </c>
      <c r="I12" s="84"/>
      <c r="J12" s="84"/>
      <c r="K12" s="84"/>
      <c r="L12" s="84"/>
      <c r="M12" s="84" t="s">
        <v>42</v>
      </c>
      <c r="N12" s="84" t="s">
        <v>103</v>
      </c>
      <c r="O12" s="84" t="s">
        <v>43</v>
      </c>
      <c r="P12" s="82" t="s">
        <v>63</v>
      </c>
      <c r="Q12" s="85">
        <v>47000000</v>
      </c>
      <c r="R12" s="85">
        <v>0</v>
      </c>
      <c r="S12" s="85">
        <v>0</v>
      </c>
      <c r="T12" s="85">
        <v>47000000</v>
      </c>
      <c r="U12" s="85">
        <v>0</v>
      </c>
      <c r="V12" s="85">
        <v>46956856</v>
      </c>
      <c r="W12" s="85">
        <v>43144</v>
      </c>
      <c r="X12" s="85">
        <v>31716619</v>
      </c>
      <c r="Y12" s="85">
        <v>31716619</v>
      </c>
      <c r="Z12" s="85">
        <v>31716619</v>
      </c>
      <c r="AA12" s="85">
        <v>31716619</v>
      </c>
      <c r="AB12" s="54">
        <f t="shared" si="0"/>
        <v>0.67544170759643707</v>
      </c>
      <c r="AC12" s="54">
        <f t="shared" si="1"/>
        <v>1</v>
      </c>
      <c r="AD12" s="54">
        <f t="shared" si="2"/>
        <v>1</v>
      </c>
      <c r="AE12" s="55">
        <f t="shared" si="3"/>
        <v>1</v>
      </c>
    </row>
    <row r="13" spans="1:31" customFormat="1" ht="23.25" customHeight="1" x14ac:dyDescent="0.25">
      <c r="A13" s="81" t="s">
        <v>37</v>
      </c>
      <c r="B13" s="82" t="s">
        <v>38</v>
      </c>
      <c r="C13" s="83" t="s">
        <v>64</v>
      </c>
      <c r="D13" s="84" t="s">
        <v>40</v>
      </c>
      <c r="E13" s="84" t="s">
        <v>49</v>
      </c>
      <c r="F13" s="84" t="s">
        <v>52</v>
      </c>
      <c r="G13" s="84" t="s">
        <v>46</v>
      </c>
      <c r="H13" s="84" t="s">
        <v>65</v>
      </c>
      <c r="I13" s="84"/>
      <c r="J13" s="84"/>
      <c r="K13" s="84"/>
      <c r="L13" s="84"/>
      <c r="M13" s="84" t="s">
        <v>42</v>
      </c>
      <c r="N13" s="84" t="s">
        <v>103</v>
      </c>
      <c r="O13" s="84" t="s">
        <v>43</v>
      </c>
      <c r="P13" s="82" t="s">
        <v>66</v>
      </c>
      <c r="Q13" s="85">
        <v>3542000000</v>
      </c>
      <c r="R13" s="85">
        <v>0</v>
      </c>
      <c r="S13" s="85">
        <v>0</v>
      </c>
      <c r="T13" s="85">
        <v>3542000000</v>
      </c>
      <c r="U13" s="85">
        <v>0</v>
      </c>
      <c r="V13" s="85">
        <v>355980023</v>
      </c>
      <c r="W13" s="85">
        <v>3186019977</v>
      </c>
      <c r="X13" s="85">
        <v>355980023</v>
      </c>
      <c r="Y13" s="85">
        <v>355980023</v>
      </c>
      <c r="Z13" s="85">
        <v>355980023</v>
      </c>
      <c r="AA13" s="85">
        <v>355980023</v>
      </c>
      <c r="AB13" s="54">
        <f t="shared" si="0"/>
        <v>1</v>
      </c>
      <c r="AC13" s="54">
        <f t="shared" si="1"/>
        <v>1</v>
      </c>
      <c r="AD13" s="54">
        <f t="shared" si="2"/>
        <v>1</v>
      </c>
      <c r="AE13" s="55">
        <f t="shared" si="3"/>
        <v>1</v>
      </c>
    </row>
    <row r="14" spans="1:31" customFormat="1" ht="32.25" customHeight="1" x14ac:dyDescent="0.25">
      <c r="A14" s="81" t="s">
        <v>37</v>
      </c>
      <c r="B14" s="82" t="s">
        <v>38</v>
      </c>
      <c r="C14" s="83" t="s">
        <v>67</v>
      </c>
      <c r="D14" s="84" t="s">
        <v>40</v>
      </c>
      <c r="E14" s="84" t="s">
        <v>49</v>
      </c>
      <c r="F14" s="84" t="s">
        <v>52</v>
      </c>
      <c r="G14" s="84" t="s">
        <v>46</v>
      </c>
      <c r="H14" s="84" t="s">
        <v>68</v>
      </c>
      <c r="I14" s="84"/>
      <c r="J14" s="84"/>
      <c r="K14" s="84"/>
      <c r="L14" s="84"/>
      <c r="M14" s="84" t="s">
        <v>42</v>
      </c>
      <c r="N14" s="84" t="s">
        <v>103</v>
      </c>
      <c r="O14" s="84" t="s">
        <v>43</v>
      </c>
      <c r="P14" s="82" t="s">
        <v>69</v>
      </c>
      <c r="Q14" s="85">
        <v>270000000</v>
      </c>
      <c r="R14" s="85">
        <v>0</v>
      </c>
      <c r="S14" s="85">
        <v>0</v>
      </c>
      <c r="T14" s="85">
        <v>270000000</v>
      </c>
      <c r="U14" s="85">
        <v>0</v>
      </c>
      <c r="V14" s="85">
        <v>190703684</v>
      </c>
      <c r="W14" s="85">
        <v>79296316</v>
      </c>
      <c r="X14" s="85">
        <v>190703684</v>
      </c>
      <c r="Y14" s="85">
        <v>190703684</v>
      </c>
      <c r="Z14" s="85">
        <v>190703684</v>
      </c>
      <c r="AA14" s="85">
        <v>190703684</v>
      </c>
      <c r="AB14" s="54">
        <f t="shared" si="0"/>
        <v>1</v>
      </c>
      <c r="AC14" s="54">
        <f t="shared" si="1"/>
        <v>1</v>
      </c>
      <c r="AD14" s="54">
        <f t="shared" si="2"/>
        <v>1</v>
      </c>
      <c r="AE14" s="55">
        <f t="shared" si="3"/>
        <v>1</v>
      </c>
    </row>
    <row r="15" spans="1:31" customFormat="1" ht="23.25" customHeight="1" x14ac:dyDescent="0.25">
      <c r="A15" s="81" t="s">
        <v>37</v>
      </c>
      <c r="B15" s="82" t="s">
        <v>38</v>
      </c>
      <c r="C15" s="83" t="s">
        <v>70</v>
      </c>
      <c r="D15" s="84" t="s">
        <v>40</v>
      </c>
      <c r="E15" s="84" t="s">
        <v>49</v>
      </c>
      <c r="F15" s="84" t="s">
        <v>71</v>
      </c>
      <c r="G15" s="84" t="s">
        <v>41</v>
      </c>
      <c r="H15" s="84" t="s">
        <v>59</v>
      </c>
      <c r="I15" s="84"/>
      <c r="J15" s="84"/>
      <c r="K15" s="84"/>
      <c r="L15" s="84"/>
      <c r="M15" s="84" t="s">
        <v>42</v>
      </c>
      <c r="N15" s="84" t="s">
        <v>103</v>
      </c>
      <c r="O15" s="84" t="s">
        <v>43</v>
      </c>
      <c r="P15" s="82" t="s">
        <v>72</v>
      </c>
      <c r="Q15" s="85">
        <v>2000000000</v>
      </c>
      <c r="R15" s="85">
        <v>0</v>
      </c>
      <c r="S15" s="85">
        <v>0</v>
      </c>
      <c r="T15" s="85">
        <v>2000000000</v>
      </c>
      <c r="U15" s="85">
        <v>0</v>
      </c>
      <c r="V15" s="85">
        <v>1773920940</v>
      </c>
      <c r="W15" s="85">
        <v>226079060</v>
      </c>
      <c r="X15" s="85">
        <v>1773920940</v>
      </c>
      <c r="Y15" s="85">
        <v>1773920940</v>
      </c>
      <c r="Z15" s="85">
        <v>1773920940</v>
      </c>
      <c r="AA15" s="85">
        <v>1773920940</v>
      </c>
      <c r="AB15" s="54">
        <f t="shared" si="0"/>
        <v>1</v>
      </c>
      <c r="AC15" s="54">
        <f t="shared" si="1"/>
        <v>1</v>
      </c>
      <c r="AD15" s="54">
        <f t="shared" si="2"/>
        <v>1</v>
      </c>
      <c r="AE15" s="55">
        <f t="shared" si="3"/>
        <v>1</v>
      </c>
    </row>
    <row r="16" spans="1:31" customFormat="1" ht="23.25" customHeight="1" x14ac:dyDescent="0.25">
      <c r="A16" s="81" t="s">
        <v>37</v>
      </c>
      <c r="B16" s="82" t="s">
        <v>38</v>
      </c>
      <c r="C16" s="83" t="s">
        <v>73</v>
      </c>
      <c r="D16" s="84" t="s">
        <v>40</v>
      </c>
      <c r="E16" s="84" t="s">
        <v>49</v>
      </c>
      <c r="F16" s="84" t="s">
        <v>71</v>
      </c>
      <c r="G16" s="84" t="s">
        <v>41</v>
      </c>
      <c r="H16" s="84" t="s">
        <v>62</v>
      </c>
      <c r="I16" s="84"/>
      <c r="J16" s="84"/>
      <c r="K16" s="84"/>
      <c r="L16" s="84"/>
      <c r="M16" s="84" t="s">
        <v>42</v>
      </c>
      <c r="N16" s="84" t="s">
        <v>103</v>
      </c>
      <c r="O16" s="84" t="s">
        <v>43</v>
      </c>
      <c r="P16" s="82" t="s">
        <v>74</v>
      </c>
      <c r="Q16" s="85">
        <v>500000000</v>
      </c>
      <c r="R16" s="85">
        <v>0</v>
      </c>
      <c r="S16" s="85">
        <v>0</v>
      </c>
      <c r="T16" s="85">
        <v>500000000</v>
      </c>
      <c r="U16" s="85">
        <v>0</v>
      </c>
      <c r="V16" s="85">
        <v>0</v>
      </c>
      <c r="W16" s="85">
        <v>500000000</v>
      </c>
      <c r="X16" s="85">
        <v>0</v>
      </c>
      <c r="Y16" s="85">
        <v>0</v>
      </c>
      <c r="Z16" s="85">
        <v>0</v>
      </c>
      <c r="AA16" s="85">
        <v>0</v>
      </c>
      <c r="AB16" s="54">
        <f t="shared" si="0"/>
        <v>0</v>
      </c>
      <c r="AC16" s="54">
        <f t="shared" si="1"/>
        <v>0</v>
      </c>
      <c r="AD16" s="54">
        <f t="shared" si="2"/>
        <v>0</v>
      </c>
      <c r="AE16" s="55">
        <f t="shared" si="3"/>
        <v>0</v>
      </c>
    </row>
    <row r="17" spans="1:31" customFormat="1" ht="23.25" customHeight="1" x14ac:dyDescent="0.25">
      <c r="A17" s="81" t="s">
        <v>37</v>
      </c>
      <c r="B17" s="82" t="s">
        <v>38</v>
      </c>
      <c r="C17" s="83" t="s">
        <v>75</v>
      </c>
      <c r="D17" s="84" t="s">
        <v>40</v>
      </c>
      <c r="E17" s="84" t="s">
        <v>76</v>
      </c>
      <c r="F17" s="84" t="s">
        <v>41</v>
      </c>
      <c r="G17" s="84" t="s">
        <v>41</v>
      </c>
      <c r="H17" s="84"/>
      <c r="I17" s="84"/>
      <c r="J17" s="84"/>
      <c r="K17" s="84"/>
      <c r="L17" s="84"/>
      <c r="M17" s="84" t="s">
        <v>42</v>
      </c>
      <c r="N17" s="84" t="s">
        <v>103</v>
      </c>
      <c r="O17" s="84" t="s">
        <v>43</v>
      </c>
      <c r="P17" s="82" t="s">
        <v>77</v>
      </c>
      <c r="Q17" s="85">
        <v>369802000000</v>
      </c>
      <c r="R17" s="85">
        <v>110000000000</v>
      </c>
      <c r="S17" s="85">
        <v>0</v>
      </c>
      <c r="T17" s="85">
        <v>479802000000</v>
      </c>
      <c r="U17" s="85">
        <v>0</v>
      </c>
      <c r="V17" s="85">
        <v>463017834770.63</v>
      </c>
      <c r="W17" s="85">
        <v>16784165229.370001</v>
      </c>
      <c r="X17" s="85">
        <v>410771623214.63</v>
      </c>
      <c r="Y17" s="85">
        <v>331626461335.90002</v>
      </c>
      <c r="Z17" s="85">
        <v>310050808136.5</v>
      </c>
      <c r="AA17" s="85">
        <v>310050808136.5</v>
      </c>
      <c r="AB17" s="54">
        <f t="shared" si="0"/>
        <v>0.88716155700161803</v>
      </c>
      <c r="AC17" s="54">
        <f t="shared" si="1"/>
        <v>0.80732563447456962</v>
      </c>
      <c r="AD17" s="54">
        <f t="shared" si="2"/>
        <v>0.93493989257526</v>
      </c>
      <c r="AE17" s="55">
        <f t="shared" si="3"/>
        <v>1</v>
      </c>
    </row>
    <row r="18" spans="1:31" customFormat="1" ht="23.25" customHeight="1" x14ac:dyDescent="0.25">
      <c r="A18" s="81" t="s">
        <v>37</v>
      </c>
      <c r="B18" s="82" t="s">
        <v>38</v>
      </c>
      <c r="C18" s="83" t="s">
        <v>75</v>
      </c>
      <c r="D18" s="84" t="s">
        <v>40</v>
      </c>
      <c r="E18" s="84" t="s">
        <v>76</v>
      </c>
      <c r="F18" s="84" t="s">
        <v>41</v>
      </c>
      <c r="G18" s="84" t="s">
        <v>41</v>
      </c>
      <c r="H18" s="84"/>
      <c r="I18" s="84"/>
      <c r="J18" s="84"/>
      <c r="K18" s="84"/>
      <c r="L18" s="84"/>
      <c r="M18" s="84" t="s">
        <v>42</v>
      </c>
      <c r="N18" s="84" t="s">
        <v>104</v>
      </c>
      <c r="O18" s="84" t="s">
        <v>43</v>
      </c>
      <c r="P18" s="82" t="s">
        <v>77</v>
      </c>
      <c r="Q18" s="85">
        <v>23242000000</v>
      </c>
      <c r="R18" s="85">
        <v>0</v>
      </c>
      <c r="S18" s="85">
        <v>0</v>
      </c>
      <c r="T18" s="85">
        <v>23242000000</v>
      </c>
      <c r="U18" s="85">
        <v>0</v>
      </c>
      <c r="V18" s="85">
        <v>22601538491</v>
      </c>
      <c r="W18" s="85">
        <v>640461509</v>
      </c>
      <c r="X18" s="85">
        <v>21239297266</v>
      </c>
      <c r="Y18" s="85">
        <v>19408419199</v>
      </c>
      <c r="Z18" s="85">
        <v>18883197342</v>
      </c>
      <c r="AA18" s="85">
        <v>18883197342</v>
      </c>
      <c r="AB18" s="54">
        <f t="shared" si="0"/>
        <v>0.93972794261140902</v>
      </c>
      <c r="AC18" s="54">
        <f t="shared" si="1"/>
        <v>0.91379761561457684</v>
      </c>
      <c r="AD18" s="54">
        <f t="shared" si="2"/>
        <v>0.97293845255428835</v>
      </c>
      <c r="AE18" s="55">
        <f t="shared" si="3"/>
        <v>1</v>
      </c>
    </row>
    <row r="19" spans="1:31" customFormat="1" ht="23.25" customHeight="1" x14ac:dyDescent="0.25">
      <c r="A19" s="81" t="s">
        <v>37</v>
      </c>
      <c r="B19" s="82" t="s">
        <v>38</v>
      </c>
      <c r="C19" s="83" t="s">
        <v>78</v>
      </c>
      <c r="D19" s="84" t="s">
        <v>40</v>
      </c>
      <c r="E19" s="84" t="s">
        <v>76</v>
      </c>
      <c r="F19" s="84" t="s">
        <v>41</v>
      </c>
      <c r="G19" s="84" t="s">
        <v>46</v>
      </c>
      <c r="H19" s="84"/>
      <c r="I19" s="84"/>
      <c r="J19" s="84"/>
      <c r="K19" s="84"/>
      <c r="L19" s="84"/>
      <c r="M19" s="84" t="s">
        <v>42</v>
      </c>
      <c r="N19" s="84" t="s">
        <v>103</v>
      </c>
      <c r="O19" s="84" t="s">
        <v>43</v>
      </c>
      <c r="P19" s="82" t="s">
        <v>79</v>
      </c>
      <c r="Q19" s="85">
        <v>49983000000</v>
      </c>
      <c r="R19" s="85">
        <v>0</v>
      </c>
      <c r="S19" s="85">
        <v>21000000000</v>
      </c>
      <c r="T19" s="85">
        <v>28983000000</v>
      </c>
      <c r="U19" s="85">
        <v>0</v>
      </c>
      <c r="V19" s="85">
        <v>22046708503.869999</v>
      </c>
      <c r="W19" s="85">
        <v>6936291496.1300001</v>
      </c>
      <c r="X19" s="85">
        <v>21140471638.689999</v>
      </c>
      <c r="Y19" s="85">
        <v>10988532461.780001</v>
      </c>
      <c r="Z19" s="85">
        <v>9987765826.7800007</v>
      </c>
      <c r="AA19" s="85">
        <v>9987765826.7800007</v>
      </c>
      <c r="AB19" s="54">
        <f t="shared" si="0"/>
        <v>0.95889468647798726</v>
      </c>
      <c r="AC19" s="54">
        <f t="shared" si="1"/>
        <v>0.51978653312868672</v>
      </c>
      <c r="AD19" s="54">
        <f t="shared" si="2"/>
        <v>0.90892627032036921</v>
      </c>
      <c r="AE19" s="55">
        <f t="shared" si="3"/>
        <v>1</v>
      </c>
    </row>
    <row r="20" spans="1:31" customFormat="1" ht="23.25" customHeight="1" x14ac:dyDescent="0.25">
      <c r="A20" s="81" t="s">
        <v>37</v>
      </c>
      <c r="B20" s="82" t="s">
        <v>38</v>
      </c>
      <c r="C20" s="83" t="s">
        <v>80</v>
      </c>
      <c r="D20" s="84" t="s">
        <v>40</v>
      </c>
      <c r="E20" s="84" t="s">
        <v>81</v>
      </c>
      <c r="F20" s="84" t="s">
        <v>41</v>
      </c>
      <c r="G20" s="84"/>
      <c r="H20" s="84"/>
      <c r="I20" s="84"/>
      <c r="J20" s="84"/>
      <c r="K20" s="84"/>
      <c r="L20" s="84"/>
      <c r="M20" s="84" t="s">
        <v>42</v>
      </c>
      <c r="N20" s="84" t="s">
        <v>103</v>
      </c>
      <c r="O20" s="84" t="s">
        <v>43</v>
      </c>
      <c r="P20" s="82" t="s">
        <v>82</v>
      </c>
      <c r="Q20" s="85">
        <v>638000000</v>
      </c>
      <c r="R20" s="85">
        <v>0</v>
      </c>
      <c r="S20" s="85">
        <v>0</v>
      </c>
      <c r="T20" s="85">
        <v>638000000</v>
      </c>
      <c r="U20" s="85">
        <v>0</v>
      </c>
      <c r="V20" s="85">
        <v>523392850</v>
      </c>
      <c r="W20" s="85">
        <v>114607150</v>
      </c>
      <c r="X20" s="85">
        <v>523392850</v>
      </c>
      <c r="Y20" s="85">
        <v>523392850</v>
      </c>
      <c r="Z20" s="85">
        <v>523392850</v>
      </c>
      <c r="AA20" s="85">
        <v>523392850</v>
      </c>
      <c r="AB20" s="54">
        <f t="shared" si="0"/>
        <v>1</v>
      </c>
      <c r="AC20" s="54">
        <f t="shared" si="1"/>
        <v>1</v>
      </c>
      <c r="AD20" s="54">
        <f t="shared" si="2"/>
        <v>1</v>
      </c>
      <c r="AE20" s="55">
        <f t="shared" si="3"/>
        <v>1</v>
      </c>
    </row>
    <row r="21" spans="1:31" customFormat="1" ht="23.25" customHeight="1" x14ac:dyDescent="0.25">
      <c r="A21" s="81" t="s">
        <v>37</v>
      </c>
      <c r="B21" s="82" t="s">
        <v>38</v>
      </c>
      <c r="C21" s="83" t="s">
        <v>83</v>
      </c>
      <c r="D21" s="84" t="s">
        <v>40</v>
      </c>
      <c r="E21" s="84" t="s">
        <v>84</v>
      </c>
      <c r="F21" s="84" t="s">
        <v>41</v>
      </c>
      <c r="G21" s="84"/>
      <c r="H21" s="84"/>
      <c r="I21" s="84"/>
      <c r="J21" s="84"/>
      <c r="K21" s="84"/>
      <c r="L21" s="84"/>
      <c r="M21" s="84" t="s">
        <v>42</v>
      </c>
      <c r="N21" s="84" t="s">
        <v>103</v>
      </c>
      <c r="O21" s="84" t="s">
        <v>43</v>
      </c>
      <c r="P21" s="82" t="s">
        <v>85</v>
      </c>
      <c r="Q21" s="85">
        <v>204000000</v>
      </c>
      <c r="R21" s="85">
        <v>93485000</v>
      </c>
      <c r="S21" s="85">
        <v>0</v>
      </c>
      <c r="T21" s="85">
        <v>297485000</v>
      </c>
      <c r="U21" s="85">
        <v>0</v>
      </c>
      <c r="V21" s="85">
        <v>209040297</v>
      </c>
      <c r="W21" s="85">
        <v>88444703</v>
      </c>
      <c r="X21" s="85">
        <v>209040297</v>
      </c>
      <c r="Y21" s="85">
        <v>206888297</v>
      </c>
      <c r="Z21" s="85">
        <v>206888297</v>
      </c>
      <c r="AA21" s="85">
        <v>206888297</v>
      </c>
      <c r="AB21" s="54">
        <f t="shared" si="0"/>
        <v>1</v>
      </c>
      <c r="AC21" s="54">
        <f t="shared" si="1"/>
        <v>0.98970533418252848</v>
      </c>
      <c r="AD21" s="54">
        <f t="shared" si="2"/>
        <v>1</v>
      </c>
      <c r="AE21" s="55">
        <f t="shared" si="3"/>
        <v>1</v>
      </c>
    </row>
    <row r="22" spans="1:31" customFormat="1" ht="23.25" customHeight="1" x14ac:dyDescent="0.25">
      <c r="A22" s="81" t="s">
        <v>37</v>
      </c>
      <c r="B22" s="82" t="s">
        <v>38</v>
      </c>
      <c r="C22" s="83" t="s">
        <v>86</v>
      </c>
      <c r="D22" s="84" t="s">
        <v>40</v>
      </c>
      <c r="E22" s="84" t="s">
        <v>84</v>
      </c>
      <c r="F22" s="84" t="s">
        <v>52</v>
      </c>
      <c r="G22" s="84" t="s">
        <v>41</v>
      </c>
      <c r="H22" s="84"/>
      <c r="I22" s="84"/>
      <c r="J22" s="84"/>
      <c r="K22" s="84"/>
      <c r="L22" s="84"/>
      <c r="M22" s="84" t="s">
        <v>42</v>
      </c>
      <c r="N22" s="84" t="s">
        <v>103</v>
      </c>
      <c r="O22" s="84" t="s">
        <v>43</v>
      </c>
      <c r="P22" s="82" t="s">
        <v>87</v>
      </c>
      <c r="Q22" s="85">
        <v>1200000000</v>
      </c>
      <c r="R22" s="85">
        <v>0</v>
      </c>
      <c r="S22" s="85">
        <v>0</v>
      </c>
      <c r="T22" s="85">
        <v>1200000000</v>
      </c>
      <c r="U22" s="85">
        <v>0</v>
      </c>
      <c r="V22" s="85">
        <v>0</v>
      </c>
      <c r="W22" s="85">
        <v>1200000000</v>
      </c>
      <c r="X22" s="85">
        <v>0</v>
      </c>
      <c r="Y22" s="85">
        <v>0</v>
      </c>
      <c r="Z22" s="85">
        <v>0</v>
      </c>
      <c r="AA22" s="85">
        <v>0</v>
      </c>
      <c r="AB22" s="54">
        <f t="shared" si="0"/>
        <v>0</v>
      </c>
      <c r="AC22" s="54">
        <f t="shared" si="1"/>
        <v>0</v>
      </c>
      <c r="AD22" s="54">
        <f t="shared" si="2"/>
        <v>0</v>
      </c>
      <c r="AE22" s="55">
        <f t="shared" si="3"/>
        <v>0</v>
      </c>
    </row>
    <row r="23" spans="1:31" customFormat="1" ht="23.25" customHeight="1" x14ac:dyDescent="0.25">
      <c r="A23" s="81" t="s">
        <v>37</v>
      </c>
      <c r="B23" s="82" t="s">
        <v>38</v>
      </c>
      <c r="C23" s="83" t="s">
        <v>88</v>
      </c>
      <c r="D23" s="84" t="s">
        <v>40</v>
      </c>
      <c r="E23" s="84" t="s">
        <v>84</v>
      </c>
      <c r="F23" s="84" t="s">
        <v>52</v>
      </c>
      <c r="G23" s="84" t="s">
        <v>49</v>
      </c>
      <c r="H23" s="84"/>
      <c r="I23" s="84"/>
      <c r="J23" s="84"/>
      <c r="K23" s="84"/>
      <c r="L23" s="84"/>
      <c r="M23" s="84" t="s">
        <v>42</v>
      </c>
      <c r="N23" s="84" t="s">
        <v>103</v>
      </c>
      <c r="O23" s="84" t="s">
        <v>43</v>
      </c>
      <c r="P23" s="82" t="s">
        <v>89</v>
      </c>
      <c r="Q23" s="85">
        <v>6000000</v>
      </c>
      <c r="R23" s="85">
        <v>0</v>
      </c>
      <c r="S23" s="85">
        <v>6000000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54">
        <f t="shared" si="0"/>
        <v>0</v>
      </c>
      <c r="AC23" s="54">
        <f t="shared" si="1"/>
        <v>0</v>
      </c>
      <c r="AD23" s="54">
        <f t="shared" si="2"/>
        <v>0</v>
      </c>
      <c r="AE23" s="55">
        <f t="shared" si="3"/>
        <v>0</v>
      </c>
    </row>
    <row r="24" spans="1:31" customFormat="1" ht="23.25" customHeight="1" x14ac:dyDescent="0.25">
      <c r="A24" s="81" t="s">
        <v>37</v>
      </c>
      <c r="B24" s="82" t="s">
        <v>38</v>
      </c>
      <c r="C24" s="83" t="s">
        <v>106</v>
      </c>
      <c r="D24" s="84" t="s">
        <v>40</v>
      </c>
      <c r="E24" s="84" t="s">
        <v>84</v>
      </c>
      <c r="F24" s="84" t="s">
        <v>52</v>
      </c>
      <c r="G24" s="84" t="s">
        <v>52</v>
      </c>
      <c r="H24" s="84"/>
      <c r="I24" s="84"/>
      <c r="J24" s="84"/>
      <c r="K24" s="84"/>
      <c r="L24" s="84"/>
      <c r="M24" s="84" t="s">
        <v>42</v>
      </c>
      <c r="N24" s="84" t="s">
        <v>103</v>
      </c>
      <c r="O24" s="84" t="s">
        <v>43</v>
      </c>
      <c r="P24" s="82" t="s">
        <v>107</v>
      </c>
      <c r="Q24" s="85">
        <v>0</v>
      </c>
      <c r="R24" s="85">
        <v>78586989</v>
      </c>
      <c r="S24" s="85">
        <v>0</v>
      </c>
      <c r="T24" s="85">
        <v>78586989</v>
      </c>
      <c r="U24" s="85">
        <v>0</v>
      </c>
      <c r="V24" s="85">
        <v>26322872</v>
      </c>
      <c r="W24" s="85">
        <v>52264117</v>
      </c>
      <c r="X24" s="85">
        <v>26322872</v>
      </c>
      <c r="Y24" s="85">
        <v>26322872</v>
      </c>
      <c r="Z24" s="85">
        <v>26322872</v>
      </c>
      <c r="AA24" s="85">
        <v>26322872</v>
      </c>
      <c r="AB24" s="54">
        <f t="shared" si="0"/>
        <v>1</v>
      </c>
      <c r="AC24" s="54">
        <f t="shared" si="1"/>
        <v>1</v>
      </c>
      <c r="AD24" s="54">
        <f t="shared" si="2"/>
        <v>1</v>
      </c>
      <c r="AE24" s="55">
        <f t="shared" si="3"/>
        <v>1</v>
      </c>
    </row>
    <row r="25" spans="1:31" customFormat="1" ht="23.25" customHeight="1" x14ac:dyDescent="0.25">
      <c r="A25" s="81" t="s">
        <v>37</v>
      </c>
      <c r="B25" s="82" t="s">
        <v>38</v>
      </c>
      <c r="C25" s="83" t="s">
        <v>90</v>
      </c>
      <c r="D25" s="84" t="s">
        <v>40</v>
      </c>
      <c r="E25" s="84" t="s">
        <v>84</v>
      </c>
      <c r="F25" s="84" t="s">
        <v>76</v>
      </c>
      <c r="G25" s="84"/>
      <c r="H25" s="84"/>
      <c r="I25" s="84"/>
      <c r="J25" s="84"/>
      <c r="K25" s="84"/>
      <c r="L25" s="84"/>
      <c r="M25" s="84" t="s">
        <v>42</v>
      </c>
      <c r="N25" s="84" t="s">
        <v>103</v>
      </c>
      <c r="O25" s="84" t="s">
        <v>43</v>
      </c>
      <c r="P25" s="82" t="s">
        <v>91</v>
      </c>
      <c r="Q25" s="85">
        <v>20000000</v>
      </c>
      <c r="R25" s="85">
        <v>0</v>
      </c>
      <c r="S25" s="85">
        <v>0</v>
      </c>
      <c r="T25" s="85">
        <v>20000000</v>
      </c>
      <c r="U25" s="85">
        <v>0</v>
      </c>
      <c r="V25" s="85">
        <v>0</v>
      </c>
      <c r="W25" s="85">
        <v>20000000</v>
      </c>
      <c r="X25" s="85">
        <v>0</v>
      </c>
      <c r="Y25" s="85">
        <v>0</v>
      </c>
      <c r="Z25" s="85">
        <v>0</v>
      </c>
      <c r="AA25" s="85">
        <v>0</v>
      </c>
      <c r="AB25" s="54">
        <f t="shared" si="0"/>
        <v>0</v>
      </c>
      <c r="AC25" s="54">
        <f t="shared" si="1"/>
        <v>0</v>
      </c>
      <c r="AD25" s="54">
        <f t="shared" si="2"/>
        <v>0</v>
      </c>
      <c r="AE25" s="55">
        <f t="shared" si="3"/>
        <v>0</v>
      </c>
    </row>
    <row r="26" spans="1:31" customFormat="1" ht="60.75" customHeight="1" x14ac:dyDescent="0.25">
      <c r="A26" s="81" t="s">
        <v>37</v>
      </c>
      <c r="B26" s="82" t="s">
        <v>38</v>
      </c>
      <c r="C26" s="83" t="s">
        <v>92</v>
      </c>
      <c r="D26" s="84" t="s">
        <v>93</v>
      </c>
      <c r="E26" s="84" t="s">
        <v>94</v>
      </c>
      <c r="F26" s="84" t="s">
        <v>95</v>
      </c>
      <c r="G26" s="84" t="s">
        <v>96</v>
      </c>
      <c r="H26" s="84"/>
      <c r="I26" s="84"/>
      <c r="J26" s="84"/>
      <c r="K26" s="84"/>
      <c r="L26" s="84"/>
      <c r="M26" s="84" t="s">
        <v>42</v>
      </c>
      <c r="N26" s="84" t="s">
        <v>103</v>
      </c>
      <c r="O26" s="84" t="s">
        <v>43</v>
      </c>
      <c r="P26" s="82" t="s">
        <v>97</v>
      </c>
      <c r="Q26" s="85">
        <v>3000000000</v>
      </c>
      <c r="R26" s="85">
        <v>0</v>
      </c>
      <c r="S26" s="85">
        <v>0</v>
      </c>
      <c r="T26" s="85">
        <v>3000000000</v>
      </c>
      <c r="U26" s="85">
        <v>0</v>
      </c>
      <c r="V26" s="85">
        <v>0</v>
      </c>
      <c r="W26" s="85">
        <v>3000000000</v>
      </c>
      <c r="X26" s="85">
        <v>0</v>
      </c>
      <c r="Y26" s="85">
        <v>0</v>
      </c>
      <c r="Z26" s="85">
        <v>0</v>
      </c>
      <c r="AA26" s="85">
        <v>0</v>
      </c>
      <c r="AB26" s="54">
        <f t="shared" si="0"/>
        <v>0</v>
      </c>
      <c r="AC26" s="54">
        <f t="shared" si="1"/>
        <v>0</v>
      </c>
      <c r="AD26" s="54">
        <f t="shared" si="2"/>
        <v>0</v>
      </c>
      <c r="AE26" s="55">
        <f t="shared" si="3"/>
        <v>0</v>
      </c>
    </row>
    <row r="27" spans="1:31" customFormat="1" ht="46.5" customHeight="1" thickBot="1" x14ac:dyDescent="0.3">
      <c r="A27" s="112" t="s">
        <v>37</v>
      </c>
      <c r="B27" s="113" t="s">
        <v>38</v>
      </c>
      <c r="C27" s="114" t="s">
        <v>98</v>
      </c>
      <c r="D27" s="115" t="s">
        <v>93</v>
      </c>
      <c r="E27" s="115" t="s">
        <v>94</v>
      </c>
      <c r="F27" s="115" t="s">
        <v>95</v>
      </c>
      <c r="G27" s="115" t="s">
        <v>99</v>
      </c>
      <c r="H27" s="115"/>
      <c r="I27" s="115"/>
      <c r="J27" s="115"/>
      <c r="K27" s="115"/>
      <c r="L27" s="115"/>
      <c r="M27" s="115" t="s">
        <v>42</v>
      </c>
      <c r="N27" s="115" t="s">
        <v>103</v>
      </c>
      <c r="O27" s="115" t="s">
        <v>43</v>
      </c>
      <c r="P27" s="113" t="s">
        <v>100</v>
      </c>
      <c r="Q27" s="116">
        <v>3000000000</v>
      </c>
      <c r="R27" s="116">
        <v>0</v>
      </c>
      <c r="S27" s="116">
        <v>0</v>
      </c>
      <c r="T27" s="116">
        <v>3000000000</v>
      </c>
      <c r="U27" s="116">
        <v>0</v>
      </c>
      <c r="V27" s="116">
        <v>2999999192</v>
      </c>
      <c r="W27" s="116">
        <v>808</v>
      </c>
      <c r="X27" s="116">
        <v>2901329384</v>
      </c>
      <c r="Y27" s="116">
        <v>2479764367</v>
      </c>
      <c r="Z27" s="116">
        <v>2271775491</v>
      </c>
      <c r="AA27" s="116">
        <v>2271775491</v>
      </c>
      <c r="AB27" s="117">
        <f t="shared" si="0"/>
        <v>0.9671100551416415</v>
      </c>
      <c r="AC27" s="117">
        <f t="shared" si="1"/>
        <v>0.85469935977458811</v>
      </c>
      <c r="AD27" s="117">
        <f t="shared" si="2"/>
        <v>0.91612554855297668</v>
      </c>
      <c r="AE27" s="118">
        <f t="shared" si="3"/>
        <v>1</v>
      </c>
    </row>
    <row r="28" spans="1:31" ht="15.75" thickBot="1" x14ac:dyDescent="0.3">
      <c r="A28" s="166" t="s">
        <v>110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19">
        <v>520309000000</v>
      </c>
      <c r="R28" s="119">
        <v>112085946989</v>
      </c>
      <c r="S28" s="119">
        <v>23085946989</v>
      </c>
      <c r="T28" s="152">
        <f>SUM(T5:T27)</f>
        <v>609309000000</v>
      </c>
      <c r="U28" s="152">
        <f t="shared" ref="U28:AA28" si="4">SUM(U5:U27)</f>
        <v>1361000000</v>
      </c>
      <c r="V28" s="152">
        <f t="shared" si="4"/>
        <v>559785690818.70007</v>
      </c>
      <c r="W28" s="152">
        <f t="shared" si="4"/>
        <v>48162309181.299995</v>
      </c>
      <c r="X28" s="152">
        <f t="shared" si="4"/>
        <v>499997691554.45001</v>
      </c>
      <c r="Y28" s="152">
        <f t="shared" si="4"/>
        <v>405414873936.90002</v>
      </c>
      <c r="Z28" s="152">
        <f t="shared" si="4"/>
        <v>381802470525.5</v>
      </c>
      <c r="AA28" s="152">
        <f t="shared" si="4"/>
        <v>381802470525.5</v>
      </c>
      <c r="AB28" s="153">
        <f t="shared" si="0"/>
        <v>0.89319484180310382</v>
      </c>
      <c r="AC28" s="153">
        <f t="shared" si="1"/>
        <v>0.81083349140373007</v>
      </c>
      <c r="AD28" s="154">
        <f t="shared" si="2"/>
        <v>0.94175743188180328</v>
      </c>
      <c r="AE28" s="155">
        <f t="shared" si="3"/>
        <v>1</v>
      </c>
    </row>
    <row r="29" spans="1:31" x14ac:dyDescent="0.25">
      <c r="A29" s="99" t="s">
        <v>1</v>
      </c>
      <c r="B29" s="100" t="s">
        <v>1</v>
      </c>
      <c r="C29" s="101" t="s">
        <v>1</v>
      </c>
      <c r="D29" s="99" t="s">
        <v>1</v>
      </c>
      <c r="E29" s="99" t="s">
        <v>1</v>
      </c>
      <c r="F29" s="99" t="s">
        <v>1</v>
      </c>
      <c r="G29" s="99" t="s">
        <v>1</v>
      </c>
      <c r="H29" s="99" t="s">
        <v>1</v>
      </c>
      <c r="I29" s="99" t="s">
        <v>1</v>
      </c>
      <c r="J29" s="99" t="s">
        <v>1</v>
      </c>
      <c r="K29" s="99" t="s">
        <v>1</v>
      </c>
      <c r="L29" s="99" t="s">
        <v>1</v>
      </c>
      <c r="M29" s="99" t="s">
        <v>1</v>
      </c>
      <c r="N29" s="99" t="s">
        <v>1</v>
      </c>
      <c r="O29" s="99" t="s">
        <v>1</v>
      </c>
      <c r="P29" s="102" t="s">
        <v>1</v>
      </c>
      <c r="Q29" s="103" t="s">
        <v>1</v>
      </c>
      <c r="R29" s="103" t="s">
        <v>1</v>
      </c>
      <c r="S29" s="103" t="s">
        <v>1</v>
      </c>
      <c r="T29" s="103" t="s">
        <v>1</v>
      </c>
      <c r="U29" s="103" t="s">
        <v>1</v>
      </c>
      <c r="V29" s="103" t="s">
        <v>1</v>
      </c>
      <c r="W29" s="103" t="s">
        <v>1</v>
      </c>
      <c r="X29" s="103" t="s">
        <v>1</v>
      </c>
      <c r="Y29" s="103" t="s">
        <v>1</v>
      </c>
      <c r="Z29" s="103" t="s">
        <v>1</v>
      </c>
      <c r="AA29" s="103" t="s">
        <v>1</v>
      </c>
      <c r="AB29" s="1"/>
      <c r="AC29" s="1"/>
      <c r="AD29" s="1"/>
      <c r="AE29" s="1"/>
    </row>
    <row r="31" spans="1:31" s="141" customFormat="1" ht="18" x14ac:dyDescent="0.25">
      <c r="B31" s="142"/>
      <c r="C31" s="143" t="s">
        <v>120</v>
      </c>
      <c r="D31" s="144"/>
      <c r="E31" s="144"/>
      <c r="F31" s="144"/>
      <c r="G31" s="144"/>
      <c r="S31" s="145"/>
      <c r="T31" s="145"/>
      <c r="U31" s="146"/>
    </row>
    <row r="32" spans="1:31" s="141" customFormat="1" x14ac:dyDescent="0.25">
      <c r="B32" s="142"/>
      <c r="C32" s="147"/>
      <c r="D32" s="144"/>
      <c r="E32" s="144"/>
      <c r="F32" s="144"/>
      <c r="G32" s="144"/>
      <c r="S32" s="145"/>
      <c r="T32" s="145"/>
      <c r="U32" s="146"/>
    </row>
    <row r="33" spans="2:21" s="141" customFormat="1" ht="14.25" x14ac:dyDescent="0.2">
      <c r="B33" s="142"/>
      <c r="D33" s="144"/>
      <c r="E33" s="144"/>
      <c r="F33" s="144"/>
      <c r="G33" s="144"/>
      <c r="S33" s="145"/>
      <c r="T33" s="145"/>
      <c r="U33" s="146"/>
    </row>
    <row r="34" spans="2:21" s="141" customFormat="1" ht="14.25" x14ac:dyDescent="0.2">
      <c r="B34" s="142"/>
      <c r="D34" s="144"/>
      <c r="E34" s="144"/>
      <c r="F34" s="144"/>
      <c r="G34" s="144"/>
      <c r="S34" s="145"/>
      <c r="T34" s="145"/>
      <c r="U34" s="146"/>
    </row>
    <row r="35" spans="2:21" s="141" customFormat="1" ht="14.25" x14ac:dyDescent="0.2">
      <c r="B35" s="142"/>
      <c r="C35" s="141" t="s">
        <v>124</v>
      </c>
      <c r="D35" s="144"/>
      <c r="E35" s="144"/>
      <c r="F35" s="141" t="s">
        <v>121</v>
      </c>
      <c r="G35" s="144"/>
      <c r="S35" s="145"/>
      <c r="T35" s="145"/>
      <c r="U35" s="141" t="s">
        <v>121</v>
      </c>
    </row>
    <row r="36" spans="2:21" s="141" customFormat="1" ht="14.25" x14ac:dyDescent="0.2">
      <c r="B36" s="142"/>
      <c r="C36" s="141" t="s">
        <v>122</v>
      </c>
      <c r="D36" s="144"/>
      <c r="E36" s="144"/>
      <c r="F36" s="141" t="s">
        <v>123</v>
      </c>
      <c r="G36" s="144"/>
      <c r="S36" s="145"/>
      <c r="T36" s="145"/>
      <c r="U36" s="141" t="s">
        <v>123</v>
      </c>
    </row>
  </sheetData>
  <sheetProtection algorithmName="SHA-512" hashValue="nA8o09jgZR3OrDIuFp8LV4wKC+7GQCvaHipV69LhuOQLBiolXrhlymLHqzm24AqLnYOZZPKhpJNn1GzD0qPI0A==" saltValue="OuTo/UHud6JepccIBdCXew==" spinCount="100000" sheet="1" objects="1" scenarios="1"/>
  <mergeCells count="1">
    <mergeCell ref="A28:P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Patricia Pernet de los Reyes</dc:creator>
  <cp:lastModifiedBy>Janus</cp:lastModifiedBy>
  <dcterms:created xsi:type="dcterms:W3CDTF">2020-09-18T12:08:36Z</dcterms:created>
  <dcterms:modified xsi:type="dcterms:W3CDTF">2021-06-09T20:19:01Z</dcterms:modified>
</cp:coreProperties>
</file>