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.granada\Desktop\PROCESOS 2023\ABARROTES\"/>
    </mc:Choice>
  </mc:AlternateContent>
  <bookViews>
    <workbookView xWindow="0" yWindow="0" windowWidth="24000" windowHeight="9030"/>
  </bookViews>
  <sheets>
    <sheet name="PANADERIA BUENAVENTURA-TUMACO" sheetId="2" r:id="rId1"/>
    <sheet name="ABARROTES BTRA-TCO " sheetId="3" r:id="rId2"/>
    <sheet name="GASEOSAS BTRA-TCO" sheetId="4" r:id="rId3"/>
    <sheet name="REFRIGERIOS bahia malaga" sheetId="5" r:id="rId4"/>
  </sheets>
  <definedNames>
    <definedName name="_xlnm._FilterDatabase" localSheetId="1" hidden="1">'ABARROTES BTRA-TCO '!$A$4:$L$4</definedName>
    <definedName name="_xlnm._FilterDatabase" localSheetId="0" hidden="1">'PANADERIA BUENAVENTURA-TUMACO'!$B$1:$B$19</definedName>
    <definedName name="page53" localSheetId="1">'ABARROTES BTRA-TCO 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4" l="1"/>
  <c r="G23" i="4"/>
  <c r="G24" i="4"/>
  <c r="G25" i="4"/>
  <c r="G26" i="4"/>
  <c r="G27" i="4"/>
  <c r="G28" i="4"/>
  <c r="G29" i="4"/>
  <c r="G30" i="4"/>
  <c r="G16" i="4"/>
  <c r="G13" i="4"/>
  <c r="G14" i="4"/>
  <c r="G12" i="4"/>
  <c r="G7" i="4"/>
  <c r="G8" i="4"/>
  <c r="G9" i="4"/>
  <c r="G10" i="4"/>
  <c r="G6" i="4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5" i="3"/>
  <c r="H6" i="3"/>
  <c r="H7" i="3"/>
  <c r="H10" i="3"/>
  <c r="H11" i="3"/>
  <c r="H12" i="3"/>
  <c r="H13" i="3"/>
  <c r="H14" i="3"/>
  <c r="H15" i="3"/>
  <c r="H16" i="3"/>
  <c r="H17" i="3"/>
  <c r="H18" i="3"/>
  <c r="H19" i="3"/>
  <c r="H5" i="3"/>
  <c r="H12" i="2"/>
  <c r="H13" i="2"/>
  <c r="H14" i="2"/>
  <c r="H15" i="2"/>
  <c r="H11" i="2"/>
  <c r="H5" i="2"/>
  <c r="H6" i="2"/>
  <c r="H7" i="2"/>
  <c r="H4" i="2"/>
  <c r="H3" i="5"/>
  <c r="H20" i="5" l="1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G22" i="4" l="1"/>
  <c r="Q15" i="2"/>
  <c r="D9" i="3" l="1"/>
  <c r="H9" i="3" s="1"/>
  <c r="D8" i="3"/>
  <c r="H8" i="3" s="1"/>
</calcChain>
</file>

<file path=xl/sharedStrings.xml><?xml version="1.0" encoding="utf-8"?>
<sst xmlns="http://schemas.openxmlformats.org/spreadsheetml/2006/main" count="293" uniqueCount="152">
  <si>
    <t>BUENAVENTURA</t>
  </si>
  <si>
    <t>ITEMS</t>
  </si>
  <si>
    <t>PRODUCTOS</t>
  </si>
  <si>
    <t>UNIDAD DE MEDIDA Y/O PRESENTACION</t>
  </si>
  <si>
    <t>ESENCIA</t>
  </si>
  <si>
    <t xml:space="preserve">GALON mínimo 3.800 ml </t>
  </si>
  <si>
    <t xml:space="preserve">HARINA DE TRIGO </t>
  </si>
  <si>
    <t>LEVADURA SECA</t>
  </si>
  <si>
    <t>LIBRA</t>
  </si>
  <si>
    <t xml:space="preserve">MARGARINA INDUSTRIAL </t>
  </si>
  <si>
    <t>15 KILOS</t>
  </si>
  <si>
    <t>TUMACO</t>
  </si>
  <si>
    <t>PRODUCTO</t>
  </si>
  <si>
    <t>AREQUIPE</t>
  </si>
  <si>
    <t>5 KILOS</t>
  </si>
  <si>
    <t>ESENCIA (VAINILLA,MANTEQUILLA, COCO ENTRE OTROS QUE EL CLIENTE SOLICITE)</t>
  </si>
  <si>
    <t>TARRO X 500</t>
  </si>
  <si>
    <t>LEVADURA FRESCA</t>
  </si>
  <si>
    <t xml:space="preserve">HARINA DE TRIGO FORTIFICADA  </t>
  </si>
  <si>
    <t>BOCADILLO VELEÑO X entre 30 a  40 GRS</t>
  </si>
  <si>
    <t>PAQUETE X 25 UNIDADES</t>
  </si>
  <si>
    <t xml:space="preserve">COLOR </t>
  </si>
  <si>
    <t>125 GRAMOS</t>
  </si>
  <si>
    <t>COMINO</t>
  </si>
  <si>
    <t>FRIJOL BLANQUILLO</t>
  </si>
  <si>
    <t>GARBANSO</t>
  </si>
  <si>
    <t>GALLETA RELLENA DE CREMA</t>
  </si>
  <si>
    <t>BOLSA X 12 PAQUETICOS X 4 UNIDADES PESO NETO MINIMO 300 GRS</t>
  </si>
  <si>
    <t xml:space="preserve">GALLETA SALADA </t>
  </si>
  <si>
    <t>TACO X 2  200 GRAMOS</t>
  </si>
  <si>
    <t xml:space="preserve">GALLETA TIPO LECHE </t>
  </si>
  <si>
    <t>BOLSA X 18 PAQUETES MINIMO X 200 GRS</t>
  </si>
  <si>
    <t>GALLETA TIPO SODA</t>
  </si>
  <si>
    <t>BOLSA ENTRE 9 Ó10 PAQUETICOS X 3 UNIDADES</t>
  </si>
  <si>
    <t>MINIMO 3000 GRAMOS</t>
  </si>
  <si>
    <t>MOSTAZA GALON</t>
  </si>
  <si>
    <t xml:space="preserve">MINIMO 3000 GRAMOS </t>
  </si>
  <si>
    <t>PANELA X 500 GRS</t>
  </si>
  <si>
    <t>SALSA DE TOMATE GALON</t>
  </si>
  <si>
    <t>SALSA NEGRA   GALON</t>
  </si>
  <si>
    <t>VINAGRE BLANCO</t>
  </si>
  <si>
    <t>BULTO X 25 KILOS</t>
  </si>
  <si>
    <t>MAYONESA GALON BAJA EN GRASA</t>
  </si>
  <si>
    <t>PRESENTACION</t>
  </si>
  <si>
    <t>GASEOSA</t>
  </si>
  <si>
    <t>GASEOSA PET 2.5 ML</t>
  </si>
  <si>
    <t>PACA x8</t>
  </si>
  <si>
    <t>GASEOSA PET 1.5 ML</t>
  </si>
  <si>
    <t>PACA x 12</t>
  </si>
  <si>
    <t>GASEOSA PET X 400 ML</t>
  </si>
  <si>
    <t>PACA X 15</t>
  </si>
  <si>
    <t>AGUA</t>
  </si>
  <si>
    <t>AGUA BOTELLON 20 LITROS</t>
  </si>
  <si>
    <t>BOTELLON</t>
  </si>
  <si>
    <t>PACA X 24</t>
  </si>
  <si>
    <t>PACA X 20</t>
  </si>
  <si>
    <t>AGUA PETX 600 ML - sin gas</t>
  </si>
  <si>
    <t>JUGOS</t>
  </si>
  <si>
    <t>PACA X 12 UNIDADES</t>
  </si>
  <si>
    <t>GASEOSA PET entre 3.000 a 3.125 LITROS</t>
  </si>
  <si>
    <t>PACA x 6</t>
  </si>
  <si>
    <t>GASEOSA PET X 250 ML</t>
  </si>
  <si>
    <t>AGUA BOLSA entre 300 a  360 ML</t>
  </si>
  <si>
    <t xml:space="preserve">JUGO PASTEURIZADO 200 ML </t>
  </si>
  <si>
    <t>CAJA X 24</t>
  </si>
  <si>
    <t>DESCRIPCION  DE PRODUCTOS</t>
  </si>
  <si>
    <t>PRECIOS TUMACO</t>
  </si>
  <si>
    <t>PRECIOS BUENAVENTURA</t>
  </si>
  <si>
    <t>Grupo</t>
  </si>
  <si>
    <t>Segmentos</t>
  </si>
  <si>
    <t>Familias</t>
  </si>
  <si>
    <t>Clases</t>
  </si>
  <si>
    <t>Producto</t>
  </si>
  <si>
    <t>Nombre</t>
  </si>
  <si>
    <t>E</t>
  </si>
  <si>
    <t>Legumbres (granos-harina)</t>
  </si>
  <si>
    <t>Suministros y mezclas para hornear</t>
  </si>
  <si>
    <t>Chocolates, azúcares, edulcorantes productos</t>
  </si>
  <si>
    <t>Vinagres y vinos de cocina</t>
  </si>
  <si>
    <t>Salsas y condimentos y productos para untar</t>
  </si>
  <si>
    <t>Mostazas en lata o en frascos</t>
  </si>
  <si>
    <t>Cereales</t>
  </si>
  <si>
    <t>Productos de confitería</t>
  </si>
  <si>
    <t>Frijoles secos</t>
  </si>
  <si>
    <t>Harina y productos del molino</t>
  </si>
  <si>
    <t>Pan y galletas  y pastelitos dulces</t>
  </si>
  <si>
    <t>Tartas empanadas y pastas</t>
  </si>
  <si>
    <t>Productos de leche y mantequilla</t>
  </si>
  <si>
    <t>Platos combinados y empaquetados</t>
  </si>
  <si>
    <t>Bebida de chocolate o malta u otros</t>
  </si>
  <si>
    <t>Agua</t>
  </si>
  <si>
    <t>Refrescos</t>
  </si>
  <si>
    <t>Jugos concentrados</t>
  </si>
  <si>
    <t>POSTOBON</t>
  </si>
  <si>
    <t>LA RECETTA</t>
  </si>
  <si>
    <t>SUGA</t>
  </si>
  <si>
    <t>SURTIPAN</t>
  </si>
  <si>
    <t>VALOR PROMEDIO</t>
  </si>
  <si>
    <t>MERCA Z</t>
  </si>
  <si>
    <t>OLIMPICA</t>
  </si>
  <si>
    <t>LA MONTAÑA</t>
  </si>
  <si>
    <t>LA GRAN SUBASTA</t>
  </si>
  <si>
    <t>DIAMANTE</t>
  </si>
  <si>
    <t>SUPER BUENO</t>
  </si>
  <si>
    <t>LA LIBERTAD</t>
  </si>
  <si>
    <t>LA CAMPIÑA</t>
  </si>
  <si>
    <t>MATERIAL</t>
  </si>
  <si>
    <t>ITEM</t>
  </si>
  <si>
    <t>DESCIPCION</t>
  </si>
  <si>
    <t>UNIDAD  DE MEDIDA</t>
  </si>
  <si>
    <t xml:space="preserve">REQUISITOS MINIMOS </t>
  </si>
  <si>
    <t>200001768</t>
  </si>
  <si>
    <t>PAN ALIÑADO X 125 GR</t>
  </si>
  <si>
    <t>UNIDAD</t>
  </si>
  <si>
    <t>CUMPLIMIENTO DE FICHA TECNICA</t>
  </si>
  <si>
    <t>200002050</t>
  </si>
  <si>
    <t>PAN ALIÑADO X 65 GR</t>
  </si>
  <si>
    <t>200001751</t>
  </si>
  <si>
    <t>PAN HAMBURGUESA X 80 GRS</t>
  </si>
  <si>
    <t>UND</t>
  </si>
  <si>
    <t>200001725</t>
  </si>
  <si>
    <t>PAN CROASSANT X 65 GR</t>
  </si>
  <si>
    <t>200001787</t>
  </si>
  <si>
    <t>TORTA DE VAINILLA entre 63 a 70 grs</t>
  </si>
  <si>
    <t>200001726</t>
  </si>
  <si>
    <t>CUCA X 80 GR</t>
  </si>
  <si>
    <t>200001745</t>
  </si>
  <si>
    <t>MANTECADA X 80 GR</t>
  </si>
  <si>
    <t>200000713</t>
  </si>
  <si>
    <t>TORTA DE BANANO X 80 GRS</t>
  </si>
  <si>
    <t>200002100</t>
  </si>
  <si>
    <t>GALLETA DULCE X 80 GR</t>
  </si>
  <si>
    <t xml:space="preserve">PAN ACEMA X 65 GRS </t>
  </si>
  <si>
    <t xml:space="preserve">UNIDAD </t>
  </si>
  <si>
    <t>200000280</t>
  </si>
  <si>
    <t>GALLETA DE AVENA FORTIFICADA CON HARINA DE SOYA  X 80GR</t>
  </si>
  <si>
    <t>200001750</t>
  </si>
  <si>
    <t>PAN COCO entre 60 a 100 grs</t>
  </si>
  <si>
    <t>200001755</t>
  </si>
  <si>
    <t>PAN TAJADO X 450 GR</t>
  </si>
  <si>
    <t>200001760</t>
  </si>
  <si>
    <t>PAN ROSCON X 80 GR</t>
  </si>
  <si>
    <t>200002051</t>
  </si>
  <si>
    <t>PAN DULCE X 80 GR</t>
  </si>
  <si>
    <t xml:space="preserve">TAMAL CORRIENTE X 250 GRAMOS </t>
  </si>
  <si>
    <t>BEBIDA A BASE DE MALTA</t>
  </si>
  <si>
    <t>ENVASE X 200 ML</t>
  </si>
  <si>
    <t>LECHONA TOLIMENSE</t>
  </si>
  <si>
    <t>PORCION X 180 GRS MINIMO</t>
  </si>
  <si>
    <t>GRUPO EMPRESARIAL SUGA</t>
  </si>
  <si>
    <t>SUTIEMPRESA</t>
  </si>
  <si>
    <t>EDWAR MAZUERA 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</si>
</sst>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0" xfId="0" applyFont="1"/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1" fontId="0" fillId="0" borderId="0" xfId="1" applyFont="1"/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1" fillId="0" borderId="0" xfId="0" applyFont="1"/>
    <xf numFmtId="0" fontId="16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5" borderId="6" xfId="0" applyFont="1" applyFill="1" applyBorder="1" applyAlignment="1">
      <alignment horizontal="justify" vertical="center" wrapText="1"/>
    </xf>
    <xf numFmtId="0" fontId="0" fillId="0" borderId="1" xfId="0" applyBorder="1"/>
    <xf numFmtId="165" fontId="0" fillId="0" borderId="1" xfId="3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165" fontId="0" fillId="0" borderId="1" xfId="3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0" fillId="0" borderId="0" xfId="3" applyNumberFormat="1" applyFont="1" applyBorder="1"/>
    <xf numFmtId="0" fontId="0" fillId="0" borderId="0" xfId="0" applyBorder="1"/>
    <xf numFmtId="0" fontId="7" fillId="0" borderId="0" xfId="0" applyFont="1" applyFill="1" applyBorder="1" applyAlignment="1">
      <alignment horizontal="center" vertical="center" wrapText="1"/>
    </xf>
    <xf numFmtId="165" fontId="13" fillId="0" borderId="1" xfId="3" applyNumberFormat="1" applyFont="1" applyBorder="1"/>
    <xf numFmtId="165" fontId="0" fillId="0" borderId="0" xfId="3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1" fontId="0" fillId="0" borderId="1" xfId="1" applyFont="1" applyBorder="1"/>
    <xf numFmtId="165" fontId="0" fillId="0" borderId="1" xfId="0" applyNumberFormat="1" applyBorder="1"/>
    <xf numFmtId="165" fontId="0" fillId="0" borderId="0" xfId="3" applyNumberFormat="1" applyFont="1"/>
    <xf numFmtId="165" fontId="0" fillId="0" borderId="0" xfId="3" applyNumberFormat="1" applyFont="1" applyFill="1" applyBorder="1" applyAlignment="1">
      <alignment horizontal="center"/>
    </xf>
    <xf numFmtId="165" fontId="3" fillId="0" borderId="0" xfId="3" applyNumberFormat="1" applyFont="1" applyAlignment="1">
      <alignment horizontal="center"/>
    </xf>
    <xf numFmtId="165" fontId="4" fillId="0" borderId="0" xfId="3" applyNumberFormat="1" applyFont="1" applyAlignment="1">
      <alignment horizontal="center" vertical="center" wrapText="1"/>
    </xf>
    <xf numFmtId="165" fontId="0" fillId="0" borderId="1" xfId="0" applyNumberFormat="1" applyFont="1" applyBorder="1"/>
    <xf numFmtId="165" fontId="6" fillId="0" borderId="1" xfId="3" applyNumberFormat="1" applyFont="1" applyBorder="1"/>
    <xf numFmtId="165" fontId="0" fillId="0" borderId="0" xfId="0" applyNumberFormat="1"/>
    <xf numFmtId="165" fontId="2" fillId="0" borderId="0" xfId="0" applyNumberFormat="1" applyFont="1"/>
    <xf numFmtId="165" fontId="0" fillId="0" borderId="7" xfId="0" applyNumberFormat="1" applyFont="1" applyFill="1" applyBorder="1"/>
    <xf numFmtId="165" fontId="0" fillId="0" borderId="0" xfId="0" applyNumberFormat="1" applyBorder="1"/>
    <xf numFmtId="165" fontId="6" fillId="0" borderId="1" xfId="3" applyNumberFormat="1" applyFont="1" applyFill="1" applyBorder="1"/>
    <xf numFmtId="165" fontId="6" fillId="0" borderId="1" xfId="0" applyNumberFormat="1" applyFont="1" applyFill="1" applyBorder="1"/>
    <xf numFmtId="165" fontId="13" fillId="0" borderId="1" xfId="3" applyNumberFormat="1" applyFont="1" applyFill="1" applyBorder="1"/>
    <xf numFmtId="0" fontId="9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0" fillId="0" borderId="1" xfId="0" applyFill="1" applyBorder="1"/>
    <xf numFmtId="41" fontId="0" fillId="0" borderId="1" xfId="1" applyFont="1" applyFill="1" applyBorder="1"/>
    <xf numFmtId="165" fontId="0" fillId="0" borderId="1" xfId="3" applyNumberFormat="1" applyFont="1" applyFill="1" applyBorder="1"/>
    <xf numFmtId="0" fontId="19" fillId="0" borderId="0" xfId="0" applyFont="1" applyFill="1" applyBorder="1" applyAlignment="1">
      <alignment horizontal="center" vertical="center" wrapText="1"/>
    </xf>
    <xf numFmtId="165" fontId="18" fillId="0" borderId="0" xfId="3" applyNumberFormat="1" applyFont="1" applyFill="1" applyBorder="1"/>
    <xf numFmtId="165" fontId="20" fillId="0" borderId="0" xfId="2" applyNumberFormat="1" applyFont="1" applyFill="1" applyBorder="1" applyAlignment="1">
      <alignment horizontal="center"/>
    </xf>
    <xf numFmtId="0" fontId="18" fillId="0" borderId="0" xfId="0" applyFont="1" applyFill="1" applyBorder="1"/>
    <xf numFmtId="165" fontId="18" fillId="0" borderId="0" xfId="2" applyNumberFormat="1" applyFont="1" applyFill="1" applyBorder="1"/>
    <xf numFmtId="165" fontId="1" fillId="0" borderId="1" xfId="3" applyNumberFormat="1" applyFont="1" applyFill="1" applyBorder="1"/>
    <xf numFmtId="165" fontId="2" fillId="0" borderId="1" xfId="3" applyNumberFormat="1" applyFont="1" applyFill="1" applyBorder="1"/>
    <xf numFmtId="0" fontId="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165" fontId="13" fillId="0" borderId="6" xfId="3" applyNumberFormat="1" applyFont="1" applyBorder="1" applyAlignment="1">
      <alignment horizontal="center" vertical="center"/>
    </xf>
    <xf numFmtId="41" fontId="13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5" fontId="13" fillId="0" borderId="6" xfId="3" applyNumberFormat="1" applyFont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4">
    <cellStyle name="Millares" xfId="3" builtinId="3"/>
    <cellStyle name="Millares [0]" xfId="1" builtinId="6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20"/>
  <sheetViews>
    <sheetView tabSelected="1" workbookViewId="0">
      <selection activeCell="C8" sqref="C8"/>
    </sheetView>
  </sheetViews>
  <sheetFormatPr baseColWidth="10" defaultRowHeight="15" x14ac:dyDescent="0.25"/>
  <cols>
    <col min="1" max="1" width="7.140625" customWidth="1"/>
    <col min="2" max="2" width="21.28515625" customWidth="1"/>
    <col min="3" max="3" width="25.7109375" customWidth="1"/>
    <col min="6" max="6" width="12.7109375" bestFit="1" customWidth="1"/>
    <col min="7" max="7" width="12.7109375" customWidth="1"/>
    <col min="12" max="18" width="11.42578125" style="77"/>
  </cols>
  <sheetData>
    <row r="1" spans="1:34" ht="30.75" thickBot="1" x14ac:dyDescent="0.3">
      <c r="AC1" s="36" t="s">
        <v>68</v>
      </c>
      <c r="AD1" s="37" t="s">
        <v>69</v>
      </c>
      <c r="AE1" s="37" t="s">
        <v>70</v>
      </c>
      <c r="AF1" s="37" t="s">
        <v>71</v>
      </c>
      <c r="AG1" s="37" t="s">
        <v>72</v>
      </c>
      <c r="AH1" s="37" t="s">
        <v>73</v>
      </c>
    </row>
    <row r="2" spans="1:34" ht="24" customHeight="1" thickBot="1" x14ac:dyDescent="0.3">
      <c r="A2" s="99" t="s">
        <v>0</v>
      </c>
      <c r="B2" s="99"/>
      <c r="C2" s="99"/>
      <c r="D2" s="99"/>
      <c r="E2" s="99"/>
      <c r="F2" s="99"/>
      <c r="G2" s="99"/>
      <c r="H2" s="99"/>
      <c r="AC2" s="38" t="s">
        <v>74</v>
      </c>
      <c r="AD2" s="39">
        <v>50</v>
      </c>
      <c r="AE2" s="39">
        <v>22</v>
      </c>
      <c r="AF2" s="39">
        <v>10</v>
      </c>
      <c r="AG2" s="39">
        <v>0</v>
      </c>
      <c r="AH2" s="41" t="s">
        <v>75</v>
      </c>
    </row>
    <row r="3" spans="1:34" ht="42.75" customHeight="1" thickBot="1" x14ac:dyDescent="0.3">
      <c r="A3" s="25" t="s">
        <v>1</v>
      </c>
      <c r="B3" s="25" t="s">
        <v>2</v>
      </c>
      <c r="C3" s="23" t="s">
        <v>3</v>
      </c>
      <c r="D3" s="53" t="s">
        <v>95</v>
      </c>
      <c r="E3" s="53" t="s">
        <v>101</v>
      </c>
      <c r="F3" s="53" t="s">
        <v>103</v>
      </c>
      <c r="G3" s="53" t="s">
        <v>104</v>
      </c>
      <c r="H3" s="53" t="s">
        <v>97</v>
      </c>
      <c r="AC3" s="38" t="s">
        <v>74</v>
      </c>
      <c r="AD3" s="39">
        <v>50</v>
      </c>
      <c r="AE3" s="39">
        <v>18</v>
      </c>
      <c r="AF3" s="39">
        <v>17</v>
      </c>
      <c r="AG3" s="39">
        <v>0</v>
      </c>
      <c r="AH3" s="41" t="s">
        <v>76</v>
      </c>
    </row>
    <row r="4" spans="1:34" ht="29.25" customHeight="1" thickBot="1" x14ac:dyDescent="0.3">
      <c r="A4" s="26">
        <v>1</v>
      </c>
      <c r="B4" s="27" t="s">
        <v>4</v>
      </c>
      <c r="C4" s="46" t="s">
        <v>5</v>
      </c>
      <c r="D4" s="61"/>
      <c r="E4" s="66">
        <v>23000</v>
      </c>
      <c r="F4" s="66">
        <v>23460</v>
      </c>
      <c r="G4" s="66">
        <v>24000</v>
      </c>
      <c r="H4" s="67">
        <f>AVERAGE(D4:G4)</f>
        <v>23486.666666666668</v>
      </c>
      <c r="AC4" s="38" t="s">
        <v>74</v>
      </c>
      <c r="AD4" s="39">
        <v>50</v>
      </c>
      <c r="AE4" s="39">
        <v>16</v>
      </c>
      <c r="AF4" s="39">
        <v>15</v>
      </c>
      <c r="AG4" s="39">
        <v>0</v>
      </c>
      <c r="AH4" s="41" t="s">
        <v>77</v>
      </c>
    </row>
    <row r="5" spans="1:34" ht="36" customHeight="1" thickBot="1" x14ac:dyDescent="0.3">
      <c r="A5" s="26">
        <v>2</v>
      </c>
      <c r="B5" s="27" t="s">
        <v>6</v>
      </c>
      <c r="C5" s="26" t="s">
        <v>41</v>
      </c>
      <c r="D5" s="61">
        <v>140700</v>
      </c>
      <c r="E5" s="66">
        <v>142000</v>
      </c>
      <c r="F5" s="66">
        <v>144921</v>
      </c>
      <c r="G5" s="66">
        <v>142300</v>
      </c>
      <c r="H5" s="67">
        <f t="shared" ref="H5:H7" si="0">AVERAGE(D5:G5)</f>
        <v>142480.25</v>
      </c>
      <c r="AC5" s="38" t="s">
        <v>74</v>
      </c>
      <c r="AD5" s="39">
        <v>50</v>
      </c>
      <c r="AE5" s="39">
        <v>17</v>
      </c>
      <c r="AF5" s="39">
        <v>17</v>
      </c>
      <c r="AG5" s="39">
        <v>0</v>
      </c>
      <c r="AH5" s="41" t="s">
        <v>78</v>
      </c>
    </row>
    <row r="6" spans="1:34" ht="34.5" customHeight="1" thickBot="1" x14ac:dyDescent="0.3">
      <c r="A6" s="26">
        <v>3</v>
      </c>
      <c r="B6" s="27" t="s">
        <v>7</v>
      </c>
      <c r="C6" s="26" t="s">
        <v>8</v>
      </c>
      <c r="D6" s="61"/>
      <c r="E6" s="66">
        <v>12800</v>
      </c>
      <c r="F6" s="66">
        <v>12650</v>
      </c>
      <c r="G6" s="66">
        <v>13000</v>
      </c>
      <c r="H6" s="67">
        <f t="shared" si="0"/>
        <v>12816.666666666666</v>
      </c>
      <c r="AC6" s="38" t="s">
        <v>74</v>
      </c>
      <c r="AD6" s="39">
        <v>50</v>
      </c>
      <c r="AE6" s="39">
        <v>17</v>
      </c>
      <c r="AF6" s="39">
        <v>18</v>
      </c>
      <c r="AG6" s="39">
        <v>0</v>
      </c>
      <c r="AH6" s="41" t="s">
        <v>79</v>
      </c>
    </row>
    <row r="7" spans="1:34" ht="43.5" thickBot="1" x14ac:dyDescent="0.3">
      <c r="A7" s="26">
        <v>4</v>
      </c>
      <c r="B7" s="27" t="s">
        <v>9</v>
      </c>
      <c r="C7" s="26" t="s">
        <v>10</v>
      </c>
      <c r="D7" s="61"/>
      <c r="E7" s="66">
        <v>140000</v>
      </c>
      <c r="F7" s="66">
        <v>144200</v>
      </c>
      <c r="G7" s="66">
        <v>145000</v>
      </c>
      <c r="H7" s="67">
        <f t="shared" si="0"/>
        <v>143066.66666666666</v>
      </c>
      <c r="AC7" s="38" t="s">
        <v>74</v>
      </c>
      <c r="AD7" s="39">
        <v>50</v>
      </c>
      <c r="AE7" s="39">
        <v>46</v>
      </c>
      <c r="AF7" s="39">
        <v>49</v>
      </c>
      <c r="AG7" s="39">
        <v>0</v>
      </c>
      <c r="AH7" s="41" t="s">
        <v>80</v>
      </c>
    </row>
    <row r="8" spans="1:34" ht="15.75" thickBot="1" x14ac:dyDescent="0.3">
      <c r="A8" s="24"/>
      <c r="B8" s="24"/>
      <c r="C8" s="24"/>
      <c r="AC8" s="38" t="s">
        <v>74</v>
      </c>
      <c r="AD8" s="39">
        <v>50</v>
      </c>
      <c r="AE8" s="39">
        <v>22</v>
      </c>
      <c r="AF8" s="39">
        <v>11</v>
      </c>
      <c r="AG8" s="39">
        <v>0</v>
      </c>
      <c r="AH8" s="41" t="s">
        <v>81</v>
      </c>
    </row>
    <row r="9" spans="1:34" ht="21" customHeight="1" thickBot="1" x14ac:dyDescent="0.3">
      <c r="A9" s="98" t="s">
        <v>11</v>
      </c>
      <c r="B9" s="98"/>
      <c r="C9" s="98"/>
      <c r="D9" s="98"/>
      <c r="E9" s="98"/>
      <c r="F9" s="98"/>
      <c r="G9" s="98"/>
      <c r="H9" s="98"/>
      <c r="AC9" s="38" t="s">
        <v>74</v>
      </c>
      <c r="AD9" s="39">
        <v>50</v>
      </c>
      <c r="AE9" s="39">
        <v>16</v>
      </c>
      <c r="AF9" s="39">
        <v>18</v>
      </c>
      <c r="AG9" s="39">
        <v>0</v>
      </c>
      <c r="AH9" s="41" t="s">
        <v>82</v>
      </c>
    </row>
    <row r="10" spans="1:34" ht="42" customHeight="1" thickBot="1" x14ac:dyDescent="0.3">
      <c r="A10" s="25" t="s">
        <v>1</v>
      </c>
      <c r="B10" s="25" t="s">
        <v>12</v>
      </c>
      <c r="C10" s="23" t="s">
        <v>3</v>
      </c>
      <c r="D10" s="52" t="s">
        <v>95</v>
      </c>
      <c r="E10" s="53" t="s">
        <v>96</v>
      </c>
      <c r="F10" s="53" t="s">
        <v>98</v>
      </c>
      <c r="G10" s="53" t="s">
        <v>105</v>
      </c>
      <c r="H10" s="53" t="s">
        <v>97</v>
      </c>
      <c r="I10" s="49"/>
      <c r="J10" s="49"/>
      <c r="K10" s="49"/>
      <c r="L10" s="74"/>
      <c r="Q10" s="74" t="s">
        <v>96</v>
      </c>
      <c r="AC10" s="38" t="s">
        <v>74</v>
      </c>
      <c r="AD10" s="39">
        <v>50</v>
      </c>
      <c r="AE10" s="39">
        <v>42</v>
      </c>
      <c r="AF10" s="39">
        <v>18</v>
      </c>
      <c r="AG10" s="39">
        <v>0</v>
      </c>
      <c r="AH10" s="41" t="s">
        <v>83</v>
      </c>
    </row>
    <row r="11" spans="1:34" ht="23.25" customHeight="1" thickBot="1" x14ac:dyDescent="0.3">
      <c r="A11" s="26">
        <v>1</v>
      </c>
      <c r="B11" s="27" t="s">
        <v>13</v>
      </c>
      <c r="C11" s="26" t="s">
        <v>14</v>
      </c>
      <c r="D11" s="50"/>
      <c r="E11" s="68">
        <v>54000</v>
      </c>
      <c r="F11" s="68">
        <v>55080</v>
      </c>
      <c r="G11" s="68">
        <v>55100</v>
      </c>
      <c r="H11" s="50">
        <f>AVERAGE(D11:G11)</f>
        <v>54726.666666666664</v>
      </c>
      <c r="I11" s="47"/>
      <c r="J11" s="47"/>
      <c r="K11" s="47"/>
      <c r="L11" s="75"/>
      <c r="M11" s="76">
        <v>54000</v>
      </c>
      <c r="N11" s="76">
        <v>48000</v>
      </c>
      <c r="Q11" s="78">
        <v>61000</v>
      </c>
      <c r="AC11" s="38" t="s">
        <v>74</v>
      </c>
      <c r="AD11" s="39">
        <v>50</v>
      </c>
      <c r="AE11" s="39">
        <v>22</v>
      </c>
      <c r="AF11" s="39">
        <v>13</v>
      </c>
      <c r="AG11" s="39">
        <v>0</v>
      </c>
      <c r="AH11" s="41" t="s">
        <v>84</v>
      </c>
    </row>
    <row r="12" spans="1:34" ht="63" customHeight="1" thickBot="1" x14ac:dyDescent="0.3">
      <c r="A12" s="26">
        <v>2</v>
      </c>
      <c r="B12" s="28" t="s">
        <v>15</v>
      </c>
      <c r="C12" s="26" t="s">
        <v>16</v>
      </c>
      <c r="D12" s="50"/>
      <c r="E12" s="68">
        <v>7000</v>
      </c>
      <c r="F12" s="68">
        <v>8100</v>
      </c>
      <c r="G12" s="68">
        <v>8050</v>
      </c>
      <c r="H12" s="50">
        <f t="shared" ref="H12:H15" si="1">AVERAGE(D12:G12)</f>
        <v>7716.666666666667</v>
      </c>
      <c r="I12" s="47"/>
      <c r="J12" s="47"/>
      <c r="K12" s="47"/>
      <c r="L12" s="75"/>
      <c r="Q12" s="77">
        <v>7000</v>
      </c>
      <c r="AC12" s="38" t="s">
        <v>74</v>
      </c>
      <c r="AD12" s="39">
        <v>50</v>
      </c>
      <c r="AE12" s="39">
        <v>18</v>
      </c>
      <c r="AF12" s="39">
        <v>19</v>
      </c>
      <c r="AG12" s="39">
        <v>0</v>
      </c>
      <c r="AH12" s="40" t="s">
        <v>85</v>
      </c>
    </row>
    <row r="13" spans="1:34" ht="43.5" thickBot="1" x14ac:dyDescent="0.3">
      <c r="A13" s="26">
        <v>3</v>
      </c>
      <c r="B13" s="27" t="s">
        <v>17</v>
      </c>
      <c r="C13" s="26" t="s">
        <v>8</v>
      </c>
      <c r="D13" s="50"/>
      <c r="E13" s="68">
        <v>6600</v>
      </c>
      <c r="F13" s="68">
        <v>6990</v>
      </c>
      <c r="G13" s="68">
        <v>6900</v>
      </c>
      <c r="H13" s="50">
        <f t="shared" si="1"/>
        <v>6830</v>
      </c>
      <c r="I13" s="47"/>
      <c r="J13" s="47"/>
      <c r="K13" s="47"/>
      <c r="L13" s="75"/>
      <c r="Q13" s="77">
        <v>6600</v>
      </c>
      <c r="AC13" s="38" t="s">
        <v>74</v>
      </c>
      <c r="AD13" s="39">
        <v>50</v>
      </c>
      <c r="AE13" s="39">
        <v>18</v>
      </c>
      <c r="AF13" s="39">
        <v>20</v>
      </c>
      <c r="AG13" s="39">
        <v>0</v>
      </c>
      <c r="AH13" s="40" t="s">
        <v>86</v>
      </c>
    </row>
    <row r="14" spans="1:34" ht="45" customHeight="1" thickBot="1" x14ac:dyDescent="0.3">
      <c r="A14" s="26">
        <v>4</v>
      </c>
      <c r="B14" s="27" t="s">
        <v>9</v>
      </c>
      <c r="C14" s="26" t="s">
        <v>10</v>
      </c>
      <c r="D14" s="50"/>
      <c r="E14" s="68">
        <v>145000</v>
      </c>
      <c r="F14" s="68">
        <v>146450</v>
      </c>
      <c r="G14" s="68">
        <v>147000</v>
      </c>
      <c r="H14" s="50">
        <f t="shared" si="1"/>
        <v>146150</v>
      </c>
      <c r="I14" s="47"/>
      <c r="J14" s="47"/>
      <c r="K14" s="47"/>
      <c r="L14" s="75"/>
      <c r="M14" s="76">
        <v>120000</v>
      </c>
      <c r="N14" s="76">
        <v>117000</v>
      </c>
      <c r="O14" s="76">
        <v>96000</v>
      </c>
      <c r="P14" s="76">
        <v>106000</v>
      </c>
      <c r="Q14" s="78">
        <v>145000</v>
      </c>
      <c r="AC14" s="38" t="s">
        <v>74</v>
      </c>
      <c r="AD14" s="39">
        <v>50</v>
      </c>
      <c r="AE14" s="39">
        <v>13</v>
      </c>
      <c r="AF14" s="39">
        <v>17</v>
      </c>
      <c r="AG14" s="39">
        <v>0</v>
      </c>
      <c r="AH14" s="40" t="s">
        <v>87</v>
      </c>
    </row>
    <row r="15" spans="1:34" ht="45.75" customHeight="1" thickBot="1" x14ac:dyDescent="0.3">
      <c r="A15" s="26">
        <v>5</v>
      </c>
      <c r="B15" s="28" t="s">
        <v>18</v>
      </c>
      <c r="C15" s="26" t="s">
        <v>41</v>
      </c>
      <c r="D15" s="50">
        <v>143500</v>
      </c>
      <c r="E15" s="68">
        <v>144500</v>
      </c>
      <c r="F15" s="68">
        <v>144000</v>
      </c>
      <c r="G15" s="68"/>
      <c r="H15" s="50">
        <f t="shared" si="1"/>
        <v>144000</v>
      </c>
      <c r="I15" s="47"/>
      <c r="J15" s="47"/>
      <c r="K15" s="47"/>
      <c r="L15" s="75"/>
      <c r="Q15" s="78">
        <f>190000</f>
        <v>190000</v>
      </c>
      <c r="AC15" s="38" t="s">
        <v>74</v>
      </c>
      <c r="AD15" s="39">
        <v>50</v>
      </c>
      <c r="AE15" s="39">
        <v>19</v>
      </c>
      <c r="AF15" s="39">
        <v>27</v>
      </c>
      <c r="AG15" s="39">
        <v>0</v>
      </c>
      <c r="AH15" s="40" t="s">
        <v>88</v>
      </c>
    </row>
    <row r="16" spans="1:34" ht="57.75" thickBot="1" x14ac:dyDescent="0.3">
      <c r="E16" s="48"/>
      <c r="F16" s="48"/>
      <c r="G16" s="48"/>
      <c r="H16" s="51"/>
      <c r="I16" s="48"/>
      <c r="J16" s="48"/>
      <c r="K16" s="48"/>
      <c r="AC16" s="38" t="s">
        <v>74</v>
      </c>
      <c r="AD16" s="39">
        <v>50</v>
      </c>
      <c r="AE16" s="39">
        <v>20</v>
      </c>
      <c r="AF16" s="39">
        <v>23</v>
      </c>
      <c r="AG16" s="39">
        <v>7</v>
      </c>
      <c r="AH16" s="40" t="s">
        <v>89</v>
      </c>
    </row>
    <row r="17" spans="29:34" ht="15.75" thickBot="1" x14ac:dyDescent="0.3">
      <c r="AC17" s="38" t="s">
        <v>74</v>
      </c>
      <c r="AD17" s="39">
        <v>50</v>
      </c>
      <c r="AE17" s="39">
        <v>20</v>
      </c>
      <c r="AF17" s="39">
        <v>23</v>
      </c>
      <c r="AG17" s="39">
        <v>1</v>
      </c>
      <c r="AH17" s="40" t="s">
        <v>90</v>
      </c>
    </row>
    <row r="18" spans="29:34" ht="15.75" thickBot="1" x14ac:dyDescent="0.3">
      <c r="AC18" s="38" t="s">
        <v>74</v>
      </c>
      <c r="AD18" s="39">
        <v>50</v>
      </c>
      <c r="AE18" s="39">
        <v>20</v>
      </c>
      <c r="AF18" s="39">
        <v>23</v>
      </c>
      <c r="AG18" s="39">
        <v>6</v>
      </c>
      <c r="AH18" s="40" t="s">
        <v>91</v>
      </c>
    </row>
    <row r="19" spans="29:34" ht="43.5" thickBot="1" x14ac:dyDescent="0.3">
      <c r="AC19" s="38" t="s">
        <v>74</v>
      </c>
      <c r="AD19" s="39">
        <v>50</v>
      </c>
      <c r="AE19" s="39">
        <v>20</v>
      </c>
      <c r="AF19" s="39">
        <v>24</v>
      </c>
      <c r="AG19" s="39">
        <v>0</v>
      </c>
      <c r="AH19" s="40" t="s">
        <v>92</v>
      </c>
    </row>
    <row r="20" spans="29:34" ht="57.75" thickBot="1" x14ac:dyDescent="0.3">
      <c r="AC20" s="38" t="s">
        <v>74</v>
      </c>
      <c r="AD20" s="39">
        <v>50</v>
      </c>
      <c r="AE20" s="39">
        <v>13</v>
      </c>
      <c r="AF20" s="39">
        <v>17</v>
      </c>
      <c r="AG20" s="39">
        <v>0</v>
      </c>
      <c r="AH20" s="40" t="s">
        <v>87</v>
      </c>
    </row>
  </sheetData>
  <mergeCells count="2">
    <mergeCell ref="A9:H9"/>
    <mergeCell ref="A2:H2"/>
  </mergeCells>
  <pageMargins left="1.1023622047244095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T19"/>
  <sheetViews>
    <sheetView topLeftCell="E5" zoomScale="79" zoomScaleNormal="79" workbookViewId="0">
      <selection activeCell="K17" sqref="K17"/>
    </sheetView>
  </sheetViews>
  <sheetFormatPr baseColWidth="10" defaultRowHeight="15" x14ac:dyDescent="0.25"/>
  <cols>
    <col min="1" max="1" width="7.140625" customWidth="1"/>
    <col min="2" max="2" width="40.7109375" style="10" customWidth="1"/>
    <col min="3" max="3" width="29.5703125" customWidth="1"/>
    <col min="4" max="4" width="15.85546875" customWidth="1"/>
    <col min="5" max="5" width="12.28515625" customWidth="1"/>
    <col min="6" max="8" width="15.85546875" customWidth="1"/>
    <col min="9" max="9" width="15.85546875" style="56" customWidth="1"/>
    <col min="10" max="10" width="11.42578125" customWidth="1"/>
    <col min="11" max="11" width="41.5703125" customWidth="1"/>
    <col min="12" max="12" width="31.140625" customWidth="1"/>
    <col min="13" max="13" width="14.140625" customWidth="1"/>
    <col min="14" max="14" width="14.5703125" customWidth="1"/>
    <col min="15" max="15" width="13" customWidth="1"/>
  </cols>
  <sheetData>
    <row r="3" spans="1:20" x14ac:dyDescent="0.25">
      <c r="A3" s="100" t="s">
        <v>0</v>
      </c>
      <c r="B3" s="100"/>
      <c r="C3" s="100"/>
      <c r="D3" s="100"/>
      <c r="E3" s="100"/>
      <c r="F3" s="100"/>
      <c r="G3" s="100"/>
      <c r="H3" s="100"/>
      <c r="I3" s="58"/>
      <c r="J3" s="100" t="s">
        <v>11</v>
      </c>
      <c r="K3" s="100"/>
      <c r="L3" s="100"/>
      <c r="M3" s="100"/>
      <c r="N3" s="100"/>
      <c r="O3" s="100"/>
      <c r="P3" s="100"/>
      <c r="Q3" s="100"/>
      <c r="R3" s="100"/>
    </row>
    <row r="4" spans="1:20" ht="36.75" customHeight="1" x14ac:dyDescent="0.25">
      <c r="A4" s="13" t="s">
        <v>1</v>
      </c>
      <c r="B4" s="13" t="s">
        <v>2</v>
      </c>
      <c r="C4" s="14" t="s">
        <v>3</v>
      </c>
      <c r="D4" s="14" t="s">
        <v>94</v>
      </c>
      <c r="E4" s="14" t="s">
        <v>95</v>
      </c>
      <c r="F4" s="44" t="s">
        <v>100</v>
      </c>
      <c r="G4" s="44" t="s">
        <v>99</v>
      </c>
      <c r="H4" s="44" t="s">
        <v>97</v>
      </c>
      <c r="I4" s="59"/>
      <c r="J4" s="11" t="s">
        <v>1</v>
      </c>
      <c r="K4" s="11" t="s">
        <v>2</v>
      </c>
      <c r="L4" s="12" t="s">
        <v>3</v>
      </c>
      <c r="M4" s="12" t="s">
        <v>94</v>
      </c>
      <c r="N4" s="14" t="s">
        <v>95</v>
      </c>
      <c r="O4" s="44" t="s">
        <v>98</v>
      </c>
      <c r="P4" s="44" t="s">
        <v>102</v>
      </c>
      <c r="Q4" s="44" t="s">
        <v>105</v>
      </c>
      <c r="R4" s="44" t="s">
        <v>97</v>
      </c>
    </row>
    <row r="5" spans="1:20" s="5" customFormat="1" ht="41.25" customHeight="1" x14ac:dyDescent="0.25">
      <c r="A5" s="1">
        <v>1</v>
      </c>
      <c r="B5" s="2" t="s">
        <v>19</v>
      </c>
      <c r="C5" s="3" t="s">
        <v>20</v>
      </c>
      <c r="D5" s="45"/>
      <c r="E5" s="45">
        <v>14600</v>
      </c>
      <c r="F5" s="45">
        <v>14800</v>
      </c>
      <c r="G5" s="45">
        <v>14900</v>
      </c>
      <c r="H5" s="45">
        <f>AVERAGE(D5:G5)</f>
        <v>14766.666666666666</v>
      </c>
      <c r="I5" s="57"/>
      <c r="J5" s="4">
        <v>1</v>
      </c>
      <c r="K5" s="69" t="s">
        <v>19</v>
      </c>
      <c r="L5" s="32" t="s">
        <v>20</v>
      </c>
      <c r="M5" s="73">
        <v>15699</v>
      </c>
      <c r="N5" s="79">
        <v>15500</v>
      </c>
      <c r="O5" s="79">
        <v>14700</v>
      </c>
      <c r="P5" s="73">
        <v>14800</v>
      </c>
      <c r="Q5" s="73"/>
      <c r="R5" s="60">
        <f>AVERAGE(M5:Q5)</f>
        <v>15174.75</v>
      </c>
      <c r="T5" s="63"/>
    </row>
    <row r="6" spans="1:20" ht="30.75" customHeight="1" x14ac:dyDescent="0.25">
      <c r="A6" s="1">
        <v>2</v>
      </c>
      <c r="B6" s="6" t="s">
        <v>21</v>
      </c>
      <c r="C6" s="6" t="s">
        <v>22</v>
      </c>
      <c r="D6" s="45"/>
      <c r="E6" s="45">
        <v>4000</v>
      </c>
      <c r="F6" s="45">
        <v>5050</v>
      </c>
      <c r="G6" s="45">
        <v>5000</v>
      </c>
      <c r="H6" s="45">
        <f t="shared" ref="H6:H19" si="0">AVERAGE(D6:G6)</f>
        <v>4683.333333333333</v>
      </c>
      <c r="I6" s="57"/>
      <c r="J6" s="4">
        <v>2</v>
      </c>
      <c r="K6" s="70" t="s">
        <v>21</v>
      </c>
      <c r="L6" s="70" t="s">
        <v>22</v>
      </c>
      <c r="M6" s="73"/>
      <c r="N6" s="79"/>
      <c r="O6" s="79">
        <v>3300</v>
      </c>
      <c r="P6" s="73">
        <v>3200</v>
      </c>
      <c r="Q6" s="73">
        <v>3400</v>
      </c>
      <c r="R6" s="60">
        <f t="shared" ref="R6:R19" si="1">AVERAGE(M6:Q6)</f>
        <v>3300</v>
      </c>
      <c r="S6" s="64"/>
      <c r="T6" s="65"/>
    </row>
    <row r="7" spans="1:20" ht="30.75" customHeight="1" x14ac:dyDescent="0.25">
      <c r="A7" s="1">
        <v>3</v>
      </c>
      <c r="B7" s="6" t="s">
        <v>23</v>
      </c>
      <c r="C7" s="6" t="s">
        <v>22</v>
      </c>
      <c r="D7" s="45"/>
      <c r="E7" s="45">
        <v>5700</v>
      </c>
      <c r="F7" s="45">
        <v>5990</v>
      </c>
      <c r="G7" s="45">
        <v>6200</v>
      </c>
      <c r="H7" s="45">
        <f t="shared" si="0"/>
        <v>5963.333333333333</v>
      </c>
      <c r="I7" s="57"/>
      <c r="J7" s="4">
        <v>3</v>
      </c>
      <c r="K7" s="70" t="s">
        <v>23</v>
      </c>
      <c r="L7" s="70" t="s">
        <v>22</v>
      </c>
      <c r="M7" s="73"/>
      <c r="N7" s="79"/>
      <c r="O7" s="79">
        <v>6000</v>
      </c>
      <c r="P7" s="73">
        <v>5980</v>
      </c>
      <c r="Q7" s="73">
        <v>5900</v>
      </c>
      <c r="R7" s="60">
        <f t="shared" si="1"/>
        <v>5960</v>
      </c>
    </row>
    <row r="8" spans="1:20" ht="30.75" customHeight="1" x14ac:dyDescent="0.25">
      <c r="A8" s="1">
        <v>4</v>
      </c>
      <c r="B8" s="6" t="s">
        <v>24</v>
      </c>
      <c r="C8" s="6" t="s">
        <v>8</v>
      </c>
      <c r="D8" s="45">
        <f>10692/2</f>
        <v>5346</v>
      </c>
      <c r="E8" s="45">
        <v>5200</v>
      </c>
      <c r="F8" s="45">
        <v>5201.5</v>
      </c>
      <c r="G8" s="45">
        <v>5150</v>
      </c>
      <c r="H8" s="45">
        <f t="shared" si="0"/>
        <v>5224.375</v>
      </c>
      <c r="I8" s="57"/>
      <c r="J8" s="4">
        <v>4</v>
      </c>
      <c r="K8" s="70" t="s">
        <v>24</v>
      </c>
      <c r="L8" s="70" t="s">
        <v>8</v>
      </c>
      <c r="M8" s="73"/>
      <c r="N8" s="79"/>
      <c r="O8" s="79">
        <v>3850</v>
      </c>
      <c r="P8" s="73">
        <v>4800</v>
      </c>
      <c r="Q8" s="73">
        <v>4900</v>
      </c>
      <c r="R8" s="60">
        <f t="shared" si="1"/>
        <v>4516.666666666667</v>
      </c>
    </row>
    <row r="9" spans="1:20" ht="30.75" customHeight="1" x14ac:dyDescent="0.25">
      <c r="A9" s="1">
        <v>5</v>
      </c>
      <c r="B9" s="6" t="s">
        <v>25</v>
      </c>
      <c r="C9" s="6" t="s">
        <v>8</v>
      </c>
      <c r="D9" s="45">
        <f>9780/2</f>
        <v>4890</v>
      </c>
      <c r="E9" s="45">
        <v>5000</v>
      </c>
      <c r="F9" s="45">
        <v>4743</v>
      </c>
      <c r="G9" s="45">
        <v>4650</v>
      </c>
      <c r="H9" s="45">
        <f t="shared" si="0"/>
        <v>4820.75</v>
      </c>
      <c r="I9" s="57"/>
      <c r="J9" s="4"/>
      <c r="K9" s="70"/>
      <c r="L9" s="70"/>
      <c r="M9" s="73"/>
      <c r="N9" s="79"/>
      <c r="O9" s="79"/>
      <c r="P9" s="73"/>
      <c r="Q9" s="73"/>
      <c r="R9" s="60" t="e">
        <f t="shared" si="1"/>
        <v>#DIV/0!</v>
      </c>
    </row>
    <row r="10" spans="1:20" ht="65.25" customHeight="1" x14ac:dyDescent="0.25">
      <c r="A10" s="1">
        <v>6</v>
      </c>
      <c r="B10" s="32" t="s">
        <v>26</v>
      </c>
      <c r="C10" s="33" t="s">
        <v>27</v>
      </c>
      <c r="D10" s="45">
        <v>8827</v>
      </c>
      <c r="E10" s="45">
        <v>8300</v>
      </c>
      <c r="F10" s="45">
        <v>8200</v>
      </c>
      <c r="G10" s="45">
        <v>8600</v>
      </c>
      <c r="H10" s="45">
        <f t="shared" si="0"/>
        <v>8481.75</v>
      </c>
      <c r="I10" s="57"/>
      <c r="J10" s="4">
        <v>5</v>
      </c>
      <c r="K10" s="32" t="s">
        <v>26</v>
      </c>
      <c r="L10" s="33" t="s">
        <v>27</v>
      </c>
      <c r="M10" s="73">
        <v>8827</v>
      </c>
      <c r="N10" s="79"/>
      <c r="O10" s="79">
        <v>8500</v>
      </c>
      <c r="P10" s="73">
        <v>8450</v>
      </c>
      <c r="Q10" s="73"/>
      <c r="R10" s="60">
        <f t="shared" si="1"/>
        <v>8592.3333333333339</v>
      </c>
    </row>
    <row r="11" spans="1:20" ht="24.95" customHeight="1" x14ac:dyDescent="0.25">
      <c r="A11" s="1">
        <v>7</v>
      </c>
      <c r="B11" s="32" t="s">
        <v>28</v>
      </c>
      <c r="C11" s="34" t="s">
        <v>29</v>
      </c>
      <c r="D11" s="45">
        <v>4010</v>
      </c>
      <c r="E11" s="45">
        <v>5800</v>
      </c>
      <c r="F11" s="45">
        <v>4069.8</v>
      </c>
      <c r="G11" s="45">
        <v>3990</v>
      </c>
      <c r="H11" s="45">
        <f t="shared" si="0"/>
        <v>4467.45</v>
      </c>
      <c r="I11" s="57"/>
      <c r="J11" s="4">
        <v>6</v>
      </c>
      <c r="K11" s="32" t="s">
        <v>28</v>
      </c>
      <c r="L11" s="34" t="s">
        <v>29</v>
      </c>
      <c r="M11" s="73">
        <v>4010</v>
      </c>
      <c r="N11" s="79"/>
      <c r="O11" s="79">
        <v>4800</v>
      </c>
      <c r="P11" s="73">
        <v>4998</v>
      </c>
      <c r="Q11" s="73"/>
      <c r="R11" s="60">
        <f t="shared" si="1"/>
        <v>4602.666666666667</v>
      </c>
    </row>
    <row r="12" spans="1:20" ht="45" customHeight="1" x14ac:dyDescent="0.25">
      <c r="A12" s="1">
        <v>8</v>
      </c>
      <c r="B12" s="32" t="s">
        <v>30</v>
      </c>
      <c r="C12" s="33" t="s">
        <v>31</v>
      </c>
      <c r="D12" s="45"/>
      <c r="E12" s="45">
        <v>5900</v>
      </c>
      <c r="F12" s="45">
        <v>5403.5</v>
      </c>
      <c r="G12" s="45">
        <v>5350</v>
      </c>
      <c r="H12" s="45">
        <f t="shared" si="0"/>
        <v>5551.166666666667</v>
      </c>
      <c r="I12" s="57"/>
      <c r="J12" s="4">
        <v>7</v>
      </c>
      <c r="K12" s="32" t="s">
        <v>30</v>
      </c>
      <c r="L12" s="33" t="s">
        <v>31</v>
      </c>
      <c r="M12" s="73"/>
      <c r="N12" s="79"/>
      <c r="O12" s="79">
        <v>4150</v>
      </c>
      <c r="P12" s="73">
        <v>5200</v>
      </c>
      <c r="Q12" s="73">
        <v>5000</v>
      </c>
      <c r="R12" s="60">
        <f t="shared" si="1"/>
        <v>4783.333333333333</v>
      </c>
    </row>
    <row r="13" spans="1:20" ht="53.25" customHeight="1" x14ac:dyDescent="0.25">
      <c r="A13" s="1">
        <v>9</v>
      </c>
      <c r="B13" s="35" t="s">
        <v>32</v>
      </c>
      <c r="C13" s="35" t="s">
        <v>33</v>
      </c>
      <c r="D13" s="45">
        <v>4769</v>
      </c>
      <c r="E13" s="45">
        <v>6800</v>
      </c>
      <c r="F13" s="45">
        <v>6517.8</v>
      </c>
      <c r="G13" s="45">
        <v>6390</v>
      </c>
      <c r="H13" s="45">
        <f t="shared" si="0"/>
        <v>6119.2</v>
      </c>
      <c r="I13" s="57"/>
      <c r="J13" s="4">
        <v>8</v>
      </c>
      <c r="K13" s="35" t="s">
        <v>32</v>
      </c>
      <c r="L13" s="35" t="s">
        <v>33</v>
      </c>
      <c r="M13" s="73">
        <v>4769</v>
      </c>
      <c r="N13" s="79">
        <v>6900</v>
      </c>
      <c r="O13" s="79">
        <v>5050</v>
      </c>
      <c r="P13" s="73"/>
      <c r="Q13" s="73"/>
      <c r="R13" s="60">
        <f t="shared" si="1"/>
        <v>5573</v>
      </c>
      <c r="T13" s="62"/>
    </row>
    <row r="14" spans="1:20" ht="24.95" customHeight="1" x14ac:dyDescent="0.25">
      <c r="A14" s="1">
        <v>10</v>
      </c>
      <c r="B14" s="8" t="s">
        <v>42</v>
      </c>
      <c r="C14" s="8" t="s">
        <v>34</v>
      </c>
      <c r="D14" s="45"/>
      <c r="E14" s="45">
        <v>29200</v>
      </c>
      <c r="F14" s="45">
        <v>26765</v>
      </c>
      <c r="G14" s="45">
        <v>26500</v>
      </c>
      <c r="H14" s="45">
        <f t="shared" si="0"/>
        <v>27488.333333333332</v>
      </c>
      <c r="I14" s="57"/>
      <c r="J14" s="4">
        <v>9</v>
      </c>
      <c r="K14" s="34" t="s">
        <v>42</v>
      </c>
      <c r="L14" s="34" t="s">
        <v>34</v>
      </c>
      <c r="M14" s="73"/>
      <c r="N14" s="79">
        <v>29900</v>
      </c>
      <c r="O14" s="79">
        <v>28000</v>
      </c>
      <c r="P14" s="73">
        <v>27900</v>
      </c>
      <c r="Q14" s="73"/>
      <c r="R14" s="60">
        <f t="shared" si="1"/>
        <v>28600</v>
      </c>
    </row>
    <row r="15" spans="1:20" s="5" customFormat="1" ht="24.95" customHeight="1" x14ac:dyDescent="0.25">
      <c r="A15" s="1">
        <v>11</v>
      </c>
      <c r="B15" s="8" t="s">
        <v>35</v>
      </c>
      <c r="C15" s="8" t="s">
        <v>36</v>
      </c>
      <c r="D15" s="45"/>
      <c r="E15" s="45">
        <v>19100</v>
      </c>
      <c r="F15" s="45">
        <v>16830</v>
      </c>
      <c r="G15" s="45">
        <v>16500</v>
      </c>
      <c r="H15" s="45">
        <f t="shared" si="0"/>
        <v>17476.666666666668</v>
      </c>
      <c r="I15" s="57"/>
      <c r="J15" s="4">
        <v>10</v>
      </c>
      <c r="K15" s="34" t="s">
        <v>35</v>
      </c>
      <c r="L15" s="34" t="s">
        <v>36</v>
      </c>
      <c r="M15" s="80"/>
      <c r="N15" s="79">
        <v>19900</v>
      </c>
      <c r="O15" s="79">
        <v>18900</v>
      </c>
      <c r="P15" s="73">
        <v>18400</v>
      </c>
      <c r="Q15" s="80"/>
      <c r="R15" s="60">
        <f t="shared" si="1"/>
        <v>19066.666666666668</v>
      </c>
    </row>
    <row r="16" spans="1:20" s="5" customFormat="1" ht="24.95" customHeight="1" x14ac:dyDescent="0.25">
      <c r="A16" s="1">
        <v>12</v>
      </c>
      <c r="B16" s="3" t="s">
        <v>37</v>
      </c>
      <c r="C16" s="7" t="s">
        <v>8</v>
      </c>
      <c r="D16" s="45"/>
      <c r="E16" s="45">
        <v>3500</v>
      </c>
      <c r="F16" s="45">
        <v>3680</v>
      </c>
      <c r="G16" s="45">
        <v>3450</v>
      </c>
      <c r="H16" s="45">
        <f t="shared" si="0"/>
        <v>3543.3333333333335</v>
      </c>
      <c r="I16" s="57"/>
      <c r="J16" s="4">
        <v>11</v>
      </c>
      <c r="K16" s="32" t="s">
        <v>37</v>
      </c>
      <c r="L16" s="33" t="s">
        <v>8</v>
      </c>
      <c r="M16" s="80"/>
      <c r="N16" s="79"/>
      <c r="O16" s="79">
        <v>2800</v>
      </c>
      <c r="P16" s="73">
        <v>3100</v>
      </c>
      <c r="Q16" s="73">
        <v>3200</v>
      </c>
      <c r="R16" s="60">
        <f t="shared" si="1"/>
        <v>3033.3333333333335</v>
      </c>
      <c r="T16" s="63"/>
    </row>
    <row r="17" spans="1:18" ht="24.95" customHeight="1" x14ac:dyDescent="0.25">
      <c r="A17" s="1">
        <v>13</v>
      </c>
      <c r="B17" s="8" t="s">
        <v>38</v>
      </c>
      <c r="C17" s="8" t="s">
        <v>34</v>
      </c>
      <c r="D17" s="45"/>
      <c r="E17" s="45">
        <v>23500</v>
      </c>
      <c r="F17" s="45">
        <v>16320</v>
      </c>
      <c r="G17" s="45">
        <v>16000</v>
      </c>
      <c r="H17" s="45">
        <f t="shared" si="0"/>
        <v>18606.666666666668</v>
      </c>
      <c r="I17" s="57"/>
      <c r="J17" s="4">
        <v>12</v>
      </c>
      <c r="K17" s="34" t="s">
        <v>38</v>
      </c>
      <c r="L17" s="34" t="s">
        <v>34</v>
      </c>
      <c r="M17" s="73"/>
      <c r="N17" s="79">
        <v>23800</v>
      </c>
      <c r="O17" s="79">
        <v>15800</v>
      </c>
      <c r="P17" s="73">
        <v>16200</v>
      </c>
      <c r="Q17" s="73"/>
      <c r="R17" s="60">
        <f t="shared" si="1"/>
        <v>18600</v>
      </c>
    </row>
    <row r="18" spans="1:18" ht="24.95" customHeight="1" x14ac:dyDescent="0.25">
      <c r="A18" s="1">
        <v>14</v>
      </c>
      <c r="B18" s="8" t="s">
        <v>39</v>
      </c>
      <c r="C18" s="8" t="s">
        <v>34</v>
      </c>
      <c r="D18" s="45"/>
      <c r="E18" s="45">
        <v>15800</v>
      </c>
      <c r="F18" s="45">
        <v>14342</v>
      </c>
      <c r="G18" s="45">
        <v>14200</v>
      </c>
      <c r="H18" s="45">
        <f t="shared" si="0"/>
        <v>14780.666666666666</v>
      </c>
      <c r="I18" s="57"/>
      <c r="J18" s="4">
        <v>13</v>
      </c>
      <c r="K18" s="34" t="s">
        <v>39</v>
      </c>
      <c r="L18" s="34" t="s">
        <v>34</v>
      </c>
      <c r="M18" s="73"/>
      <c r="N18" s="79">
        <v>15900</v>
      </c>
      <c r="O18" s="79">
        <v>12000</v>
      </c>
      <c r="P18" s="73">
        <v>12300</v>
      </c>
      <c r="Q18" s="73"/>
      <c r="R18" s="60">
        <f t="shared" si="1"/>
        <v>13400</v>
      </c>
    </row>
    <row r="19" spans="1:18" ht="24.95" customHeight="1" x14ac:dyDescent="0.25">
      <c r="A19" s="1">
        <v>15</v>
      </c>
      <c r="B19" s="8" t="s">
        <v>40</v>
      </c>
      <c r="C19" s="8" t="s">
        <v>34</v>
      </c>
      <c r="D19" s="45"/>
      <c r="E19" s="45">
        <v>9900</v>
      </c>
      <c r="F19" s="45">
        <v>8670</v>
      </c>
      <c r="G19" s="45">
        <v>8500</v>
      </c>
      <c r="H19" s="45">
        <f t="shared" si="0"/>
        <v>9023.3333333333339</v>
      </c>
      <c r="I19" s="57"/>
      <c r="J19" s="4">
        <v>14</v>
      </c>
      <c r="K19" s="34" t="s">
        <v>40</v>
      </c>
      <c r="L19" s="34" t="s">
        <v>34</v>
      </c>
      <c r="M19" s="73"/>
      <c r="N19" s="79">
        <v>10500</v>
      </c>
      <c r="O19" s="79">
        <v>8100</v>
      </c>
      <c r="P19" s="73">
        <v>8400</v>
      </c>
      <c r="Q19" s="73"/>
      <c r="R19" s="60">
        <f t="shared" si="1"/>
        <v>9000</v>
      </c>
    </row>
  </sheetData>
  <autoFilter ref="A4:L4"/>
  <mergeCells count="2">
    <mergeCell ref="A3:H3"/>
    <mergeCell ref="J3:R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2"/>
  <sheetViews>
    <sheetView workbookViewId="0">
      <selection activeCell="B31" sqref="B31"/>
    </sheetView>
  </sheetViews>
  <sheetFormatPr baseColWidth="10" defaultRowHeight="15" x14ac:dyDescent="0.25"/>
  <cols>
    <col min="1" max="1" width="10.28515625" customWidth="1"/>
    <col min="2" max="2" width="43.28515625" bestFit="1" customWidth="1"/>
    <col min="3" max="3" width="28.28515625" customWidth="1"/>
    <col min="4" max="4" width="14" customWidth="1"/>
    <col min="5" max="5" width="13.28515625" style="48" customWidth="1"/>
    <col min="6" max="6" width="12.5703125" style="15" customWidth="1"/>
    <col min="7" max="7" width="14.42578125" customWidth="1"/>
  </cols>
  <sheetData>
    <row r="3" spans="1:9" x14ac:dyDescent="0.25">
      <c r="A3" s="100" t="s">
        <v>67</v>
      </c>
      <c r="B3" s="100"/>
      <c r="C3" s="100"/>
      <c r="D3" s="100"/>
      <c r="E3" s="100"/>
      <c r="F3" s="100"/>
      <c r="G3" s="100"/>
    </row>
    <row r="4" spans="1:9" ht="38.25" customHeight="1" x14ac:dyDescent="0.25">
      <c r="A4" s="21" t="s">
        <v>1</v>
      </c>
      <c r="B4" s="16" t="s">
        <v>65</v>
      </c>
      <c r="C4" s="16" t="s">
        <v>43</v>
      </c>
      <c r="D4" s="16" t="s">
        <v>93</v>
      </c>
      <c r="E4" s="16" t="s">
        <v>99</v>
      </c>
      <c r="F4" s="16" t="s">
        <v>100</v>
      </c>
      <c r="G4" s="16" t="s">
        <v>97</v>
      </c>
    </row>
    <row r="5" spans="1:9" ht="18.75" customHeight="1" x14ac:dyDescent="0.25">
      <c r="A5" s="22"/>
      <c r="B5" s="17" t="s">
        <v>44</v>
      </c>
      <c r="C5" s="20"/>
      <c r="D5" s="71"/>
      <c r="E5" s="71"/>
      <c r="F5" s="72"/>
      <c r="G5" s="42"/>
    </row>
    <row r="6" spans="1:9" ht="35.1" customHeight="1" x14ac:dyDescent="0.25">
      <c r="A6" s="18">
        <v>1</v>
      </c>
      <c r="B6" s="19" t="s">
        <v>45</v>
      </c>
      <c r="C6" s="9" t="s">
        <v>46</v>
      </c>
      <c r="D6" s="73">
        <v>33350</v>
      </c>
      <c r="E6" s="73">
        <v>52000</v>
      </c>
      <c r="F6" s="72">
        <v>34017</v>
      </c>
      <c r="G6" s="55">
        <f>AVERAGE(D6:F6)</f>
        <v>39789</v>
      </c>
      <c r="I6" s="56"/>
    </row>
    <row r="7" spans="1:9" ht="35.1" customHeight="1" x14ac:dyDescent="0.25">
      <c r="A7" s="18">
        <v>2</v>
      </c>
      <c r="B7" s="19" t="s">
        <v>47</v>
      </c>
      <c r="C7" s="9" t="s">
        <v>48</v>
      </c>
      <c r="D7" s="73">
        <v>40000</v>
      </c>
      <c r="E7" s="73">
        <v>62000</v>
      </c>
      <c r="F7" s="72">
        <v>41600</v>
      </c>
      <c r="G7" s="55">
        <f t="shared" ref="G7:G10" si="0">AVERAGE(D7:F7)</f>
        <v>47866.666666666664</v>
      </c>
      <c r="I7" s="56"/>
    </row>
    <row r="8" spans="1:9" ht="35.1" customHeight="1" x14ac:dyDescent="0.25">
      <c r="A8" s="18">
        <v>3</v>
      </c>
      <c r="B8" s="19" t="s">
        <v>59</v>
      </c>
      <c r="C8" s="9" t="s">
        <v>60</v>
      </c>
      <c r="D8" s="73">
        <v>32500</v>
      </c>
      <c r="E8" s="73">
        <v>45600</v>
      </c>
      <c r="F8" s="72">
        <v>33150</v>
      </c>
      <c r="G8" s="55">
        <f t="shared" si="0"/>
        <v>37083.333333333336</v>
      </c>
      <c r="I8" s="56"/>
    </row>
    <row r="9" spans="1:9" ht="35.1" customHeight="1" x14ac:dyDescent="0.25">
      <c r="A9" s="18">
        <v>4</v>
      </c>
      <c r="B9" s="19" t="s">
        <v>61</v>
      </c>
      <c r="C9" s="9" t="s">
        <v>58</v>
      </c>
      <c r="D9" s="73">
        <v>12000</v>
      </c>
      <c r="E9" s="73">
        <v>14400</v>
      </c>
      <c r="F9" s="72">
        <v>12480</v>
      </c>
      <c r="G9" s="55">
        <f t="shared" si="0"/>
        <v>12960</v>
      </c>
      <c r="I9" s="56"/>
    </row>
    <row r="10" spans="1:9" ht="35.1" customHeight="1" x14ac:dyDescent="0.25">
      <c r="A10" s="18">
        <v>5</v>
      </c>
      <c r="B10" s="19" t="s">
        <v>49</v>
      </c>
      <c r="C10" s="9" t="s">
        <v>50</v>
      </c>
      <c r="D10" s="73">
        <v>25000</v>
      </c>
      <c r="E10" s="73">
        <v>30000</v>
      </c>
      <c r="F10" s="72">
        <v>25500</v>
      </c>
      <c r="G10" s="55">
        <f t="shared" si="0"/>
        <v>26833.333333333332</v>
      </c>
      <c r="I10" s="56"/>
    </row>
    <row r="11" spans="1:9" ht="11.25" customHeight="1" x14ac:dyDescent="0.25">
      <c r="A11" s="22"/>
      <c r="B11" s="17" t="s">
        <v>51</v>
      </c>
      <c r="C11" s="20"/>
      <c r="D11" s="73"/>
      <c r="E11" s="71"/>
      <c r="F11" s="72"/>
      <c r="G11" s="42"/>
    </row>
    <row r="12" spans="1:9" ht="35.1" customHeight="1" x14ac:dyDescent="0.25">
      <c r="A12" s="18">
        <v>6</v>
      </c>
      <c r="B12" s="19" t="s">
        <v>52</v>
      </c>
      <c r="C12" s="9" t="s">
        <v>53</v>
      </c>
      <c r="D12" s="73">
        <v>12500</v>
      </c>
      <c r="E12" s="73">
        <v>15000</v>
      </c>
      <c r="F12" s="72">
        <v>12750</v>
      </c>
      <c r="G12" s="55">
        <f>AVERAGE(D12:F12)</f>
        <v>13416.666666666666</v>
      </c>
      <c r="I12" s="56"/>
    </row>
    <row r="13" spans="1:9" ht="35.1" customHeight="1" x14ac:dyDescent="0.25">
      <c r="A13" s="18">
        <v>7</v>
      </c>
      <c r="B13" s="19" t="s">
        <v>62</v>
      </c>
      <c r="C13" s="9" t="s">
        <v>55</v>
      </c>
      <c r="D13" s="73">
        <v>8000</v>
      </c>
      <c r="E13" s="73">
        <v>7200</v>
      </c>
      <c r="F13" s="72">
        <v>8320</v>
      </c>
      <c r="G13" s="55">
        <f t="shared" ref="G13:G14" si="1">AVERAGE(D13:F13)</f>
        <v>7840</v>
      </c>
      <c r="I13" s="56"/>
    </row>
    <row r="14" spans="1:9" ht="35.1" customHeight="1" x14ac:dyDescent="0.25">
      <c r="A14" s="18">
        <v>8</v>
      </c>
      <c r="B14" s="19" t="s">
        <v>56</v>
      </c>
      <c r="C14" s="9" t="s">
        <v>54</v>
      </c>
      <c r="D14" s="73">
        <v>22150</v>
      </c>
      <c r="E14" s="73">
        <v>28560</v>
      </c>
      <c r="F14" s="72">
        <v>22593</v>
      </c>
      <c r="G14" s="55">
        <f t="shared" si="1"/>
        <v>24434.333333333332</v>
      </c>
      <c r="I14" s="56"/>
    </row>
    <row r="15" spans="1:9" ht="18.75" customHeight="1" x14ac:dyDescent="0.25">
      <c r="A15" s="22"/>
      <c r="B15" s="17" t="s">
        <v>57</v>
      </c>
      <c r="C15" s="20"/>
      <c r="D15" s="73"/>
      <c r="E15" s="71"/>
      <c r="F15" s="72"/>
      <c r="G15" s="42"/>
    </row>
    <row r="16" spans="1:9" ht="35.1" customHeight="1" x14ac:dyDescent="0.25">
      <c r="A16" s="18">
        <v>9</v>
      </c>
      <c r="B16" s="19" t="s">
        <v>63</v>
      </c>
      <c r="C16" s="9" t="s">
        <v>64</v>
      </c>
      <c r="D16" s="73">
        <v>24000</v>
      </c>
      <c r="E16" s="73">
        <v>27000</v>
      </c>
      <c r="F16" s="72">
        <v>24480</v>
      </c>
      <c r="G16" s="55">
        <f>AVERAGE(D16:F16)</f>
        <v>25160</v>
      </c>
      <c r="I16" s="56"/>
    </row>
    <row r="17" spans="1:7" ht="35.1" customHeight="1" x14ac:dyDescent="0.25">
      <c r="A17" s="29"/>
      <c r="B17" s="30"/>
      <c r="C17" s="31"/>
    </row>
    <row r="18" spans="1:7" ht="35.1" customHeight="1" x14ac:dyDescent="0.25">
      <c r="A18" s="29"/>
      <c r="B18" s="30"/>
      <c r="C18" s="31"/>
    </row>
    <row r="19" spans="1:7" x14ac:dyDescent="0.25">
      <c r="A19" s="100" t="s">
        <v>66</v>
      </c>
      <c r="B19" s="100"/>
      <c r="C19" s="100"/>
      <c r="D19" s="100"/>
      <c r="E19" s="100"/>
      <c r="F19" s="100"/>
      <c r="G19" s="100"/>
    </row>
    <row r="20" spans="1:7" ht="33" customHeight="1" x14ac:dyDescent="0.25">
      <c r="A20" s="21" t="s">
        <v>1</v>
      </c>
      <c r="B20" s="16" t="s">
        <v>65</v>
      </c>
      <c r="C20" s="16" t="s">
        <v>43</v>
      </c>
      <c r="D20" s="16" t="s">
        <v>93</v>
      </c>
      <c r="E20" s="16" t="s">
        <v>98</v>
      </c>
      <c r="F20" s="16" t="s">
        <v>102</v>
      </c>
      <c r="G20" s="16" t="s">
        <v>97</v>
      </c>
    </row>
    <row r="21" spans="1:7" x14ac:dyDescent="0.25">
      <c r="A21" s="22"/>
      <c r="B21" s="17" t="s">
        <v>44</v>
      </c>
      <c r="C21" s="20"/>
      <c r="D21" s="42"/>
      <c r="E21" s="42"/>
      <c r="F21" s="54"/>
      <c r="G21" s="42"/>
    </row>
    <row r="22" spans="1:7" x14ac:dyDescent="0.25">
      <c r="A22" s="18">
        <v>1</v>
      </c>
      <c r="B22" s="81" t="s">
        <v>45</v>
      </c>
      <c r="C22" s="35" t="s">
        <v>46</v>
      </c>
      <c r="D22" s="73">
        <v>33350</v>
      </c>
      <c r="E22" s="73">
        <v>34017</v>
      </c>
      <c r="F22" s="72">
        <v>34697.340000000004</v>
      </c>
      <c r="G22" s="43">
        <f>AVERAGE(D22:F22)</f>
        <v>34021.446666666663</v>
      </c>
    </row>
    <row r="23" spans="1:7" x14ac:dyDescent="0.25">
      <c r="A23" s="18">
        <v>2</v>
      </c>
      <c r="B23" s="81" t="s">
        <v>47</v>
      </c>
      <c r="C23" s="35" t="s">
        <v>48</v>
      </c>
      <c r="D23" s="73">
        <v>40000</v>
      </c>
      <c r="E23" s="73">
        <v>41600</v>
      </c>
      <c r="F23" s="72">
        <v>42848</v>
      </c>
      <c r="G23" s="43">
        <f t="shared" ref="G23:G30" si="2">AVERAGE(D23:F23)</f>
        <v>41482.666666666664</v>
      </c>
    </row>
    <row r="24" spans="1:7" x14ac:dyDescent="0.25">
      <c r="A24" s="18">
        <v>3</v>
      </c>
      <c r="B24" s="81" t="s">
        <v>59</v>
      </c>
      <c r="C24" s="35" t="s">
        <v>60</v>
      </c>
      <c r="D24" s="73">
        <v>32500</v>
      </c>
      <c r="E24" s="73">
        <v>33150</v>
      </c>
      <c r="F24" s="72">
        <v>33813</v>
      </c>
      <c r="G24" s="43">
        <f t="shared" si="2"/>
        <v>33154.333333333336</v>
      </c>
    </row>
    <row r="25" spans="1:7" x14ac:dyDescent="0.25">
      <c r="A25" s="18">
        <v>4</v>
      </c>
      <c r="B25" s="81" t="s">
        <v>61</v>
      </c>
      <c r="C25" s="35" t="s">
        <v>58</v>
      </c>
      <c r="D25" s="73">
        <v>12000</v>
      </c>
      <c r="E25" s="73">
        <v>12480</v>
      </c>
      <c r="F25" s="72">
        <v>12854.4</v>
      </c>
      <c r="G25" s="43">
        <f t="shared" si="2"/>
        <v>12444.800000000001</v>
      </c>
    </row>
    <row r="26" spans="1:7" x14ac:dyDescent="0.25">
      <c r="A26" s="18">
        <v>5</v>
      </c>
      <c r="B26" s="81" t="s">
        <v>49</v>
      </c>
      <c r="C26" s="35" t="s">
        <v>50</v>
      </c>
      <c r="D26" s="73">
        <v>25000</v>
      </c>
      <c r="E26" s="73">
        <v>25500</v>
      </c>
      <c r="F26" s="72">
        <v>26010</v>
      </c>
      <c r="G26" s="43">
        <f t="shared" si="2"/>
        <v>25503.333333333332</v>
      </c>
    </row>
    <row r="27" spans="1:7" x14ac:dyDescent="0.25">
      <c r="A27" s="22"/>
      <c r="B27" s="82" t="s">
        <v>51</v>
      </c>
      <c r="C27" s="83"/>
      <c r="D27" s="73"/>
      <c r="E27" s="71"/>
      <c r="F27" s="72"/>
      <c r="G27" s="43" t="e">
        <f t="shared" si="2"/>
        <v>#DIV/0!</v>
      </c>
    </row>
    <row r="28" spans="1:7" x14ac:dyDescent="0.25">
      <c r="A28" s="18">
        <v>6</v>
      </c>
      <c r="B28" s="81" t="s">
        <v>52</v>
      </c>
      <c r="C28" s="35" t="s">
        <v>53</v>
      </c>
      <c r="D28" s="73">
        <v>12500</v>
      </c>
      <c r="E28" s="73">
        <v>12750</v>
      </c>
      <c r="F28" s="72">
        <v>13005</v>
      </c>
      <c r="G28" s="43">
        <f t="shared" si="2"/>
        <v>12751.666666666666</v>
      </c>
    </row>
    <row r="29" spans="1:7" x14ac:dyDescent="0.25">
      <c r="A29" s="18">
        <v>7</v>
      </c>
      <c r="B29" s="81" t="s">
        <v>62</v>
      </c>
      <c r="C29" s="35" t="s">
        <v>55</v>
      </c>
      <c r="D29" s="73">
        <v>8000</v>
      </c>
      <c r="E29" s="73">
        <v>8320</v>
      </c>
      <c r="F29" s="72">
        <v>8569.6</v>
      </c>
      <c r="G29" s="43">
        <f t="shared" si="2"/>
        <v>8296.5333333333328</v>
      </c>
    </row>
    <row r="30" spans="1:7" x14ac:dyDescent="0.25">
      <c r="A30" s="18">
        <v>8</v>
      </c>
      <c r="B30" s="81" t="s">
        <v>56</v>
      </c>
      <c r="C30" s="35" t="s">
        <v>54</v>
      </c>
      <c r="D30" s="73">
        <v>22150</v>
      </c>
      <c r="E30" s="73">
        <v>22593</v>
      </c>
      <c r="F30" s="72">
        <v>23044.86</v>
      </c>
      <c r="G30" s="43">
        <f t="shared" si="2"/>
        <v>22595.953333333335</v>
      </c>
    </row>
    <row r="31" spans="1:7" x14ac:dyDescent="0.25">
      <c r="A31" s="22"/>
      <c r="B31" s="82" t="s">
        <v>57</v>
      </c>
      <c r="C31" s="83"/>
      <c r="D31" s="73"/>
      <c r="E31" s="71"/>
      <c r="F31" s="72"/>
      <c r="G31" s="43"/>
    </row>
    <row r="32" spans="1:7" x14ac:dyDescent="0.25">
      <c r="A32" s="18">
        <v>9</v>
      </c>
      <c r="B32" s="81" t="s">
        <v>63</v>
      </c>
      <c r="C32" s="35" t="s">
        <v>64</v>
      </c>
      <c r="D32" s="73">
        <v>24000</v>
      </c>
      <c r="E32" s="73">
        <v>24480</v>
      </c>
      <c r="F32" s="72">
        <v>24969.600000000002</v>
      </c>
      <c r="G32" s="43">
        <f>AVERAGE(D32:F32)</f>
        <v>24483.200000000001</v>
      </c>
    </row>
  </sheetData>
  <mergeCells count="2">
    <mergeCell ref="A3:G3"/>
    <mergeCell ref="A19:G19"/>
  </mergeCells>
  <pageMargins left="0.9055118110236221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9" sqref="F9"/>
    </sheetView>
  </sheetViews>
  <sheetFormatPr baseColWidth="10" defaultColWidth="9.140625" defaultRowHeight="15" x14ac:dyDescent="0.25"/>
  <cols>
    <col min="1" max="1" width="12" customWidth="1"/>
    <col min="3" max="3" width="35.28515625" customWidth="1"/>
    <col min="4" max="4" width="19" customWidth="1"/>
    <col min="5" max="5" width="18.42578125" customWidth="1"/>
    <col min="6" max="6" width="15" customWidth="1"/>
    <col min="7" max="7" width="16.5703125" customWidth="1"/>
    <col min="8" max="8" width="17.7109375" customWidth="1"/>
    <col min="9" max="9" width="26.140625" customWidth="1"/>
  </cols>
  <sheetData>
    <row r="1" spans="1:10" ht="15.75" thickBot="1" x14ac:dyDescent="0.3"/>
    <row r="2" spans="1:10" ht="39" thickBot="1" x14ac:dyDescent="0.3">
      <c r="A2" s="84" t="s">
        <v>106</v>
      </c>
      <c r="B2" s="85" t="s">
        <v>107</v>
      </c>
      <c r="C2" s="85" t="s">
        <v>108</v>
      </c>
      <c r="D2" s="97" t="s">
        <v>109</v>
      </c>
      <c r="E2" s="85" t="s">
        <v>149</v>
      </c>
      <c r="F2" s="85" t="s">
        <v>150</v>
      </c>
      <c r="G2" s="85" t="s">
        <v>151</v>
      </c>
      <c r="H2" s="85" t="s">
        <v>97</v>
      </c>
      <c r="I2" s="86" t="s">
        <v>110</v>
      </c>
    </row>
    <row r="3" spans="1:10" ht="24.95" customHeight="1" thickBot="1" x14ac:dyDescent="0.3">
      <c r="A3" s="87" t="s">
        <v>111</v>
      </c>
      <c r="B3" s="88">
        <v>1</v>
      </c>
      <c r="C3" s="89" t="s">
        <v>112</v>
      </c>
      <c r="D3" s="90" t="s">
        <v>113</v>
      </c>
      <c r="E3" s="91">
        <v>1300</v>
      </c>
      <c r="F3" s="91">
        <v>1350</v>
      </c>
      <c r="G3" s="91">
        <v>1253</v>
      </c>
      <c r="H3" s="92">
        <f>AVERAGE(E3:G3)</f>
        <v>1301</v>
      </c>
      <c r="I3" s="93" t="s">
        <v>114</v>
      </c>
      <c r="J3" s="62"/>
    </row>
    <row r="4" spans="1:10" ht="24.95" customHeight="1" thickBot="1" x14ac:dyDescent="0.3">
      <c r="A4" s="87" t="s">
        <v>115</v>
      </c>
      <c r="B4" s="88">
        <v>2</v>
      </c>
      <c r="C4" s="89" t="s">
        <v>116</v>
      </c>
      <c r="D4" s="90" t="s">
        <v>113</v>
      </c>
      <c r="E4" s="91">
        <v>890</v>
      </c>
      <c r="F4" s="91">
        <v>950</v>
      </c>
      <c r="G4" s="91">
        <v>690</v>
      </c>
      <c r="H4" s="92">
        <f t="shared" ref="H4:H20" si="0">AVERAGE(E4:G4)</f>
        <v>843.33333333333337</v>
      </c>
      <c r="I4" s="93" t="s">
        <v>114</v>
      </c>
      <c r="J4" s="62"/>
    </row>
    <row r="5" spans="1:10" ht="24.95" customHeight="1" thickBot="1" x14ac:dyDescent="0.3">
      <c r="A5" s="87" t="s">
        <v>117</v>
      </c>
      <c r="B5" s="88">
        <v>3</v>
      </c>
      <c r="C5" s="89" t="s">
        <v>118</v>
      </c>
      <c r="D5" s="90" t="s">
        <v>119</v>
      </c>
      <c r="E5" s="91">
        <v>900</v>
      </c>
      <c r="F5" s="91">
        <v>950</v>
      </c>
      <c r="G5" s="91">
        <v>780</v>
      </c>
      <c r="H5" s="92">
        <f t="shared" si="0"/>
        <v>876.66666666666663</v>
      </c>
      <c r="I5" s="93" t="s">
        <v>114</v>
      </c>
      <c r="J5" s="62"/>
    </row>
    <row r="6" spans="1:10" ht="24.95" customHeight="1" thickBot="1" x14ac:dyDescent="0.3">
      <c r="A6" s="87" t="s">
        <v>120</v>
      </c>
      <c r="B6" s="88">
        <v>4</v>
      </c>
      <c r="C6" s="89" t="s">
        <v>121</v>
      </c>
      <c r="D6" s="90" t="s">
        <v>113</v>
      </c>
      <c r="E6" s="91">
        <v>950</v>
      </c>
      <c r="F6" s="91">
        <v>1000</v>
      </c>
      <c r="G6" s="91">
        <v>770</v>
      </c>
      <c r="H6" s="92">
        <f t="shared" si="0"/>
        <v>906.66666666666663</v>
      </c>
      <c r="I6" s="93" t="s">
        <v>114</v>
      </c>
      <c r="J6" s="62"/>
    </row>
    <row r="7" spans="1:10" ht="24.95" customHeight="1" thickBot="1" x14ac:dyDescent="0.3">
      <c r="A7" s="87" t="s">
        <v>122</v>
      </c>
      <c r="B7" s="88">
        <v>5</v>
      </c>
      <c r="C7" s="89" t="s">
        <v>123</v>
      </c>
      <c r="D7" s="90" t="s">
        <v>113</v>
      </c>
      <c r="E7" s="91">
        <v>1200</v>
      </c>
      <c r="F7" s="91">
        <v>1309</v>
      </c>
      <c r="G7" s="91">
        <v>952</v>
      </c>
      <c r="H7" s="92">
        <f t="shared" si="0"/>
        <v>1153.6666666666667</v>
      </c>
      <c r="I7" s="93" t="s">
        <v>114</v>
      </c>
      <c r="J7" s="62"/>
    </row>
    <row r="8" spans="1:10" ht="24.95" customHeight="1" thickBot="1" x14ac:dyDescent="0.3">
      <c r="A8" s="87" t="s">
        <v>124</v>
      </c>
      <c r="B8" s="88">
        <v>6</v>
      </c>
      <c r="C8" s="89" t="s">
        <v>125</v>
      </c>
      <c r="D8" s="90" t="s">
        <v>113</v>
      </c>
      <c r="E8" s="91">
        <v>900</v>
      </c>
      <c r="F8" s="91">
        <v>950</v>
      </c>
      <c r="G8" s="91">
        <v>833</v>
      </c>
      <c r="H8" s="92">
        <f t="shared" si="0"/>
        <v>894.33333333333337</v>
      </c>
      <c r="I8" s="93" t="s">
        <v>114</v>
      </c>
      <c r="J8" s="62"/>
    </row>
    <row r="9" spans="1:10" ht="24.95" customHeight="1" thickBot="1" x14ac:dyDescent="0.3">
      <c r="A9" s="87" t="s">
        <v>126</v>
      </c>
      <c r="B9" s="88">
        <v>7</v>
      </c>
      <c r="C9" s="89" t="s">
        <v>127</v>
      </c>
      <c r="D9" s="90" t="s">
        <v>113</v>
      </c>
      <c r="E9" s="91">
        <v>980</v>
      </c>
      <c r="F9" s="91">
        <v>1190</v>
      </c>
      <c r="G9" s="91">
        <v>833</v>
      </c>
      <c r="H9" s="92">
        <f t="shared" si="0"/>
        <v>1001</v>
      </c>
      <c r="I9" s="93" t="s">
        <v>114</v>
      </c>
      <c r="J9" s="62"/>
    </row>
    <row r="10" spans="1:10" ht="24.95" customHeight="1" thickBot="1" x14ac:dyDescent="0.3">
      <c r="A10" s="87" t="s">
        <v>128</v>
      </c>
      <c r="B10" s="88">
        <v>8</v>
      </c>
      <c r="C10" s="89" t="s">
        <v>129</v>
      </c>
      <c r="D10" s="90" t="s">
        <v>113</v>
      </c>
      <c r="E10" s="91">
        <v>1309</v>
      </c>
      <c r="F10" s="91">
        <v>1309</v>
      </c>
      <c r="G10" s="91">
        <v>952</v>
      </c>
      <c r="H10" s="92">
        <f t="shared" si="0"/>
        <v>1190</v>
      </c>
      <c r="I10" s="93" t="s">
        <v>114</v>
      </c>
      <c r="J10" s="62"/>
    </row>
    <row r="11" spans="1:10" ht="24.95" customHeight="1" thickBot="1" x14ac:dyDescent="0.3">
      <c r="A11" s="87" t="s">
        <v>130</v>
      </c>
      <c r="B11" s="88">
        <v>9</v>
      </c>
      <c r="C11" s="94" t="s">
        <v>131</v>
      </c>
      <c r="D11" s="90" t="s">
        <v>113</v>
      </c>
      <c r="E11" s="91">
        <v>980</v>
      </c>
      <c r="F11" s="91">
        <v>1071</v>
      </c>
      <c r="G11" s="91">
        <v>833</v>
      </c>
      <c r="H11" s="92">
        <f t="shared" si="0"/>
        <v>961.33333333333337</v>
      </c>
      <c r="I11" s="93" t="s">
        <v>114</v>
      </c>
      <c r="J11" s="62"/>
    </row>
    <row r="12" spans="1:10" ht="24.95" customHeight="1" thickBot="1" x14ac:dyDescent="0.3">
      <c r="A12" s="87">
        <v>200002207</v>
      </c>
      <c r="B12" s="88">
        <v>10</v>
      </c>
      <c r="C12" s="94" t="s">
        <v>132</v>
      </c>
      <c r="D12" s="90" t="s">
        <v>133</v>
      </c>
      <c r="E12" s="91">
        <v>900</v>
      </c>
      <c r="F12" s="91">
        <v>950</v>
      </c>
      <c r="G12" s="91">
        <v>780</v>
      </c>
      <c r="H12" s="92">
        <f t="shared" si="0"/>
        <v>876.66666666666663</v>
      </c>
      <c r="I12" s="93" t="s">
        <v>114</v>
      </c>
      <c r="J12" s="62"/>
    </row>
    <row r="13" spans="1:10" ht="24.95" customHeight="1" thickBot="1" x14ac:dyDescent="0.3">
      <c r="A13" s="87" t="s">
        <v>134</v>
      </c>
      <c r="B13" s="88">
        <v>11</v>
      </c>
      <c r="C13" s="89" t="s">
        <v>135</v>
      </c>
      <c r="D13" s="90" t="s">
        <v>113</v>
      </c>
      <c r="E13" s="91">
        <v>1000</v>
      </c>
      <c r="F13" s="91">
        <v>1309</v>
      </c>
      <c r="G13" s="91">
        <v>893</v>
      </c>
      <c r="H13" s="92">
        <f t="shared" si="0"/>
        <v>1067.3333333333333</v>
      </c>
      <c r="I13" s="93" t="s">
        <v>114</v>
      </c>
      <c r="J13" s="62"/>
    </row>
    <row r="14" spans="1:10" ht="24.95" customHeight="1" thickBot="1" x14ac:dyDescent="0.3">
      <c r="A14" s="87" t="s">
        <v>136</v>
      </c>
      <c r="B14" s="88">
        <v>12</v>
      </c>
      <c r="C14" s="89" t="s">
        <v>137</v>
      </c>
      <c r="D14" s="90" t="s">
        <v>113</v>
      </c>
      <c r="E14" s="91">
        <v>950</v>
      </c>
      <c r="F14" s="91">
        <v>950</v>
      </c>
      <c r="G14" s="91">
        <v>770</v>
      </c>
      <c r="H14" s="92">
        <f t="shared" si="0"/>
        <v>890</v>
      </c>
      <c r="I14" s="93" t="s">
        <v>114</v>
      </c>
      <c r="J14" s="62"/>
    </row>
    <row r="15" spans="1:10" ht="24.95" customHeight="1" thickBot="1" x14ac:dyDescent="0.3">
      <c r="A15" s="87" t="s">
        <v>138</v>
      </c>
      <c r="B15" s="88">
        <v>13</v>
      </c>
      <c r="C15" s="89" t="s">
        <v>139</v>
      </c>
      <c r="D15" s="90" t="s">
        <v>113</v>
      </c>
      <c r="E15" s="91">
        <v>5900</v>
      </c>
      <c r="F15" s="91">
        <v>6500</v>
      </c>
      <c r="G15" s="91">
        <v>4260</v>
      </c>
      <c r="H15" s="92">
        <f t="shared" si="0"/>
        <v>5553.333333333333</v>
      </c>
      <c r="I15" s="93" t="s">
        <v>114</v>
      </c>
      <c r="J15" s="62"/>
    </row>
    <row r="16" spans="1:10" ht="24.95" customHeight="1" thickBot="1" x14ac:dyDescent="0.3">
      <c r="A16" s="87" t="s">
        <v>140</v>
      </c>
      <c r="B16" s="88">
        <v>14</v>
      </c>
      <c r="C16" s="89" t="s">
        <v>141</v>
      </c>
      <c r="D16" s="90" t="s">
        <v>113</v>
      </c>
      <c r="E16" s="91">
        <v>1000</v>
      </c>
      <c r="F16" s="91">
        <v>1100</v>
      </c>
      <c r="G16" s="91">
        <v>850</v>
      </c>
      <c r="H16" s="92">
        <f t="shared" si="0"/>
        <v>983.33333333333337</v>
      </c>
      <c r="I16" s="93" t="s">
        <v>114</v>
      </c>
      <c r="J16" s="62"/>
    </row>
    <row r="17" spans="1:10" ht="24.95" customHeight="1" thickBot="1" x14ac:dyDescent="0.3">
      <c r="A17" s="87" t="s">
        <v>142</v>
      </c>
      <c r="B17" s="88">
        <v>15</v>
      </c>
      <c r="C17" s="89" t="s">
        <v>143</v>
      </c>
      <c r="D17" s="90" t="s">
        <v>113</v>
      </c>
      <c r="E17" s="91">
        <v>1000</v>
      </c>
      <c r="F17" s="91">
        <v>1100</v>
      </c>
      <c r="G17" s="91">
        <v>850</v>
      </c>
      <c r="H17" s="92">
        <f t="shared" si="0"/>
        <v>983.33333333333337</v>
      </c>
      <c r="I17" s="93" t="s">
        <v>114</v>
      </c>
      <c r="J17" s="62"/>
    </row>
    <row r="18" spans="1:10" ht="24.95" customHeight="1" thickBot="1" x14ac:dyDescent="0.3">
      <c r="A18" s="87">
        <v>200001761</v>
      </c>
      <c r="B18" s="88">
        <v>16</v>
      </c>
      <c r="C18" s="89" t="s">
        <v>144</v>
      </c>
      <c r="D18" s="90" t="s">
        <v>113</v>
      </c>
      <c r="E18" s="91">
        <v>4879</v>
      </c>
      <c r="F18" s="91">
        <v>5117</v>
      </c>
      <c r="G18" s="91">
        <v>4046</v>
      </c>
      <c r="H18" s="92">
        <f t="shared" si="0"/>
        <v>4680.666666666667</v>
      </c>
      <c r="I18" s="93" t="s">
        <v>114</v>
      </c>
      <c r="J18" s="62"/>
    </row>
    <row r="19" spans="1:10" ht="24.95" customHeight="1" thickBot="1" x14ac:dyDescent="0.3">
      <c r="A19" s="87">
        <v>200001095</v>
      </c>
      <c r="B19" s="88">
        <v>17</v>
      </c>
      <c r="C19" s="89" t="s">
        <v>145</v>
      </c>
      <c r="D19" s="90" t="s">
        <v>146</v>
      </c>
      <c r="E19" s="91">
        <v>1560</v>
      </c>
      <c r="F19" s="91">
        <v>1785</v>
      </c>
      <c r="G19" s="91">
        <v>1419</v>
      </c>
      <c r="H19" s="92">
        <f t="shared" si="0"/>
        <v>1588</v>
      </c>
      <c r="I19" s="93" t="s">
        <v>114</v>
      </c>
      <c r="J19" s="62"/>
    </row>
    <row r="20" spans="1:10" ht="24.95" customHeight="1" thickBot="1" x14ac:dyDescent="0.3">
      <c r="A20" s="87"/>
      <c r="B20" s="88">
        <v>18</v>
      </c>
      <c r="C20" s="89" t="s">
        <v>147</v>
      </c>
      <c r="D20" s="95" t="s">
        <v>148</v>
      </c>
      <c r="E20" s="96">
        <v>10900</v>
      </c>
      <c r="F20" s="91">
        <v>11305</v>
      </c>
      <c r="G20" s="91">
        <v>9758</v>
      </c>
      <c r="H20" s="92">
        <f t="shared" si="0"/>
        <v>10654.333333333334</v>
      </c>
      <c r="I20" s="93" t="s">
        <v>114</v>
      </c>
      <c r="J20" s="62"/>
    </row>
  </sheetData>
  <pageMargins left="1.4960629921259843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PANADERIA BUENAVENTURA-TUMACO</vt:lpstr>
      <vt:lpstr>ABARROTES BTRA-TCO </vt:lpstr>
      <vt:lpstr>GASEOSAS BTRA-TCO</vt:lpstr>
      <vt:lpstr>REFRIGERIOS bahia malaga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Vergara Mariño</dc:creator>
  <cp:lastModifiedBy>Maria Juliana Granada Osorio</cp:lastModifiedBy>
  <cp:lastPrinted>2023-01-18T15:48:12Z</cp:lastPrinted>
  <dcterms:created xsi:type="dcterms:W3CDTF">2015-06-05T18:19:34Z</dcterms:created>
  <dcterms:modified xsi:type="dcterms:W3CDTF">2023-09-28T21:09:30Z</dcterms:modified>
</cp:coreProperties>
</file>