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ia.granada\Desktop\PROCESOS 2026\VIVERES FRESCOS\"/>
    </mc:Choice>
  </mc:AlternateContent>
  <bookViews>
    <workbookView xWindow="0" yWindow="0" windowWidth="28800" windowHeight="11730" activeTab="2"/>
  </bookViews>
  <sheets>
    <sheet name="Buenaventura" sheetId="1" r:id="rId1"/>
    <sheet name="Docordo" sheetId="12" r:id="rId2"/>
    <sheet name="Tumaco" sheetId="13" r:id="rId3"/>
    <sheet name="pizarro" sheetId="14" r:id="rId4"/>
    <sheet name="Guapi-Timbiqui" sheetId="15" r:id="rId5"/>
    <sheet name="Puestos Fluviales" sheetId="16" r:id="rId6"/>
    <sheet name="Emavi" sheetId="18" r:id="rId7"/>
    <sheet name="Bahia Solano-Jurado-Nuqui" sheetId="17" r:id="rId8"/>
    <sheet name="Buenaventura (2)" sheetId="10" state="hidden" r:id="rId9"/>
  </sheets>
  <definedNames>
    <definedName name="_xlnm._FilterDatabase" localSheetId="7" hidden="1">'Bahia Solano-Jurado-Nuqui'!$A$3:$K$127</definedName>
    <definedName name="_xlnm._FilterDatabase" localSheetId="0" hidden="1">Buenaventura!$A$3:$L$128</definedName>
    <definedName name="_xlnm._FilterDatabase" localSheetId="8" hidden="1">'Buenaventura (2)'!$A$3:$M$128</definedName>
    <definedName name="_xlnm._FilterDatabase" localSheetId="1" hidden="1">Docordo!$A$3:$L$127</definedName>
    <definedName name="_xlnm._FilterDatabase" localSheetId="6" hidden="1">Emavi!$A$3:$L$127</definedName>
    <definedName name="_xlnm._FilterDatabase" localSheetId="4" hidden="1">'Guapi-Timbiqui'!$A$3:$M$127</definedName>
    <definedName name="_xlnm._FilterDatabase" localSheetId="3" hidden="1">pizarro!$A$3:$L$127</definedName>
    <definedName name="_xlnm._FilterDatabase" localSheetId="5" hidden="1">'Puestos Fluviales'!$A$3:$L$127</definedName>
    <definedName name="_xlnm._FilterDatabase" localSheetId="2" hidden="1">Tumaco!$A$3:$L$127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14" i="17" l="1"/>
  <c r="L4" i="18"/>
  <c r="L4" i="16"/>
  <c r="M9" i="15"/>
  <c r="M4" i="15"/>
  <c r="L9" i="14"/>
  <c r="L4" i="14"/>
  <c r="L4" i="13"/>
  <c r="K4" i="17"/>
  <c r="K5" i="17"/>
  <c r="K6" i="17"/>
  <c r="K7" i="17"/>
  <c r="K8" i="17"/>
  <c r="K9" i="17"/>
  <c r="K10" i="17"/>
  <c r="K11" i="17"/>
  <c r="K12" i="17"/>
  <c r="K13" i="17"/>
  <c r="K15" i="17"/>
  <c r="K16" i="17"/>
  <c r="K17" i="17"/>
  <c r="K18" i="17"/>
  <c r="K19" i="17"/>
  <c r="K20" i="17"/>
  <c r="K21" i="17"/>
  <c r="K22" i="17"/>
  <c r="K23" i="17"/>
  <c r="K24" i="17"/>
  <c r="K25" i="17"/>
  <c r="K26" i="17"/>
  <c r="K27" i="17"/>
  <c r="K28" i="17"/>
  <c r="K29" i="17"/>
  <c r="K30" i="17"/>
  <c r="K31" i="17"/>
  <c r="K32" i="17"/>
  <c r="K33" i="17"/>
  <c r="K34" i="17"/>
  <c r="K35" i="17"/>
  <c r="K36" i="17"/>
  <c r="K37" i="17"/>
  <c r="K38" i="17"/>
  <c r="K39" i="17"/>
  <c r="K40" i="17"/>
  <c r="K41" i="17"/>
  <c r="K42" i="17"/>
  <c r="K43" i="17"/>
  <c r="K44" i="17"/>
  <c r="K45" i="17"/>
  <c r="K46" i="17"/>
  <c r="K47" i="17"/>
  <c r="K48" i="17"/>
  <c r="K49" i="17"/>
  <c r="K50" i="17"/>
  <c r="K51" i="17"/>
  <c r="K52" i="17"/>
  <c r="K53" i="17"/>
  <c r="K54" i="17"/>
  <c r="K55" i="17"/>
  <c r="K56" i="17"/>
  <c r="K57" i="17"/>
  <c r="K58" i="17"/>
  <c r="K59" i="17"/>
  <c r="K60" i="17"/>
  <c r="K61" i="17"/>
  <c r="K62" i="17"/>
  <c r="K63" i="17"/>
  <c r="K64" i="17"/>
  <c r="K65" i="17"/>
  <c r="K66" i="17"/>
  <c r="K67" i="17"/>
  <c r="K68" i="17"/>
  <c r="K69" i="17"/>
  <c r="K70" i="17"/>
  <c r="K71" i="17"/>
  <c r="K72" i="17"/>
  <c r="K73" i="17"/>
  <c r="K74" i="17"/>
  <c r="K75" i="17"/>
  <c r="K76" i="17"/>
  <c r="K77" i="17"/>
  <c r="K78" i="17"/>
  <c r="K79" i="17"/>
  <c r="K80" i="17"/>
  <c r="K81" i="17"/>
  <c r="K82" i="17"/>
  <c r="K83" i="17"/>
  <c r="K84" i="17"/>
  <c r="K85" i="17"/>
  <c r="K86" i="17"/>
  <c r="K87" i="17"/>
  <c r="K88" i="17"/>
  <c r="K89" i="17"/>
  <c r="K90" i="17"/>
  <c r="K91" i="17"/>
  <c r="K92" i="17"/>
  <c r="K93" i="17"/>
  <c r="K94" i="17"/>
  <c r="K95" i="17"/>
  <c r="K96" i="17"/>
  <c r="K97" i="17"/>
  <c r="K98" i="17"/>
  <c r="K99" i="17"/>
  <c r="K100" i="17"/>
  <c r="K101" i="17"/>
  <c r="K102" i="17"/>
  <c r="K103" i="17"/>
  <c r="K104" i="17"/>
  <c r="K105" i="17"/>
  <c r="K106" i="17"/>
  <c r="K107" i="17"/>
  <c r="K108" i="17"/>
  <c r="K109" i="17"/>
  <c r="K110" i="17"/>
  <c r="K111" i="17"/>
  <c r="K112" i="17"/>
  <c r="K113" i="17"/>
  <c r="K114" i="17"/>
  <c r="K115" i="17"/>
  <c r="K116" i="17"/>
  <c r="K117" i="17"/>
  <c r="K118" i="17"/>
  <c r="K119" i="17"/>
  <c r="K120" i="17"/>
  <c r="K121" i="17"/>
  <c r="K122" i="17"/>
  <c r="K123" i="17"/>
  <c r="K124" i="17"/>
  <c r="K125" i="17"/>
  <c r="K126" i="17"/>
  <c r="K127" i="17"/>
  <c r="L30" i="18"/>
  <c r="L5" i="18"/>
  <c r="L6" i="18"/>
  <c r="L7" i="18"/>
  <c r="L8" i="18"/>
  <c r="L9" i="18"/>
  <c r="L10" i="18"/>
  <c r="L11" i="18"/>
  <c r="L12" i="18"/>
  <c r="L13" i="18"/>
  <c r="L14" i="18"/>
  <c r="L15" i="18"/>
  <c r="L16" i="18"/>
  <c r="L18" i="18"/>
  <c r="L19" i="18"/>
  <c r="L20" i="18"/>
  <c r="L21" i="18"/>
  <c r="L22" i="18"/>
  <c r="L23" i="18"/>
  <c r="L25" i="18"/>
  <c r="L26" i="18"/>
  <c r="L27" i="18"/>
  <c r="L28" i="18"/>
  <c r="L29" i="18"/>
  <c r="L31" i="18"/>
  <c r="L32" i="18"/>
  <c r="L33" i="18"/>
  <c r="L34" i="18"/>
  <c r="L35" i="18"/>
  <c r="L36" i="18"/>
  <c r="L37" i="18"/>
  <c r="L38" i="18"/>
  <c r="L39" i="18"/>
  <c r="L40" i="18"/>
  <c r="L41" i="18"/>
  <c r="L42" i="18"/>
  <c r="L43" i="18"/>
  <c r="L44" i="18"/>
  <c r="L45" i="18"/>
  <c r="L46" i="18"/>
  <c r="L47" i="18"/>
  <c r="L48" i="18"/>
  <c r="L49" i="18"/>
  <c r="L50" i="18"/>
  <c r="L51" i="18"/>
  <c r="L52" i="18"/>
  <c r="L53" i="18"/>
  <c r="L54" i="18"/>
  <c r="L55" i="18"/>
  <c r="L56" i="18"/>
  <c r="L57" i="18"/>
  <c r="L58" i="18"/>
  <c r="L59" i="18"/>
  <c r="L60" i="18"/>
  <c r="L61" i="18"/>
  <c r="L62" i="18"/>
  <c r="L63" i="18"/>
  <c r="L64" i="18"/>
  <c r="L65" i="18"/>
  <c r="L66" i="18"/>
  <c r="L67" i="18"/>
  <c r="L68" i="18"/>
  <c r="L69" i="18"/>
  <c r="L70" i="18"/>
  <c r="L71" i="18"/>
  <c r="L72" i="18"/>
  <c r="L73" i="18"/>
  <c r="L74" i="18"/>
  <c r="L75" i="18"/>
  <c r="L76" i="18"/>
  <c r="L77" i="18"/>
  <c r="L78" i="18"/>
  <c r="L79" i="18"/>
  <c r="L80" i="18"/>
  <c r="L81" i="18"/>
  <c r="L82" i="18"/>
  <c r="L83" i="18"/>
  <c r="L91" i="18"/>
  <c r="L92" i="18"/>
  <c r="L93" i="18"/>
  <c r="L94" i="18"/>
  <c r="L96" i="18"/>
  <c r="L98" i="18"/>
  <c r="L99" i="18"/>
  <c r="L100" i="18"/>
  <c r="L102" i="18"/>
  <c r="L103" i="18"/>
  <c r="L104" i="18"/>
  <c r="L105" i="18"/>
  <c r="L106" i="18"/>
  <c r="L107" i="18"/>
  <c r="L108" i="18"/>
  <c r="L110" i="18"/>
  <c r="L111" i="18"/>
  <c r="L112" i="18"/>
  <c r="L113" i="18"/>
  <c r="L114" i="18"/>
  <c r="L115" i="18"/>
  <c r="L116" i="18"/>
  <c r="L117" i="18"/>
  <c r="L118" i="18"/>
  <c r="L119" i="18"/>
  <c r="L120" i="18"/>
  <c r="L121" i="18"/>
  <c r="L122" i="18"/>
  <c r="L123" i="18"/>
  <c r="L124" i="18"/>
  <c r="L125" i="18"/>
  <c r="L126" i="18"/>
  <c r="L127" i="18"/>
  <c r="L5" i="16"/>
  <c r="L6" i="16"/>
  <c r="L7" i="16"/>
  <c r="L8" i="16"/>
  <c r="L9" i="16"/>
  <c r="L10" i="16"/>
  <c r="L11" i="16"/>
  <c r="L12" i="16"/>
  <c r="L13" i="16"/>
  <c r="L14" i="16"/>
  <c r="L15" i="16"/>
  <c r="L16" i="16"/>
  <c r="L17" i="16"/>
  <c r="L18" i="16"/>
  <c r="L19" i="16"/>
  <c r="L20" i="16"/>
  <c r="L21" i="16"/>
  <c r="L22" i="16"/>
  <c r="L23" i="16"/>
  <c r="L24" i="16"/>
  <c r="L25" i="16"/>
  <c r="L26" i="16"/>
  <c r="L27" i="16"/>
  <c r="L28" i="16"/>
  <c r="L29" i="16"/>
  <c r="L30" i="16"/>
  <c r="L31" i="16"/>
  <c r="L32" i="16"/>
  <c r="L33" i="16"/>
  <c r="L34" i="16"/>
  <c r="L35" i="16"/>
  <c r="L36" i="16"/>
  <c r="L37" i="16"/>
  <c r="L38" i="16"/>
  <c r="L39" i="16"/>
  <c r="L40" i="16"/>
  <c r="L41" i="16"/>
  <c r="L42" i="16"/>
  <c r="L43" i="16"/>
  <c r="L44" i="16"/>
  <c r="L45" i="16"/>
  <c r="L46" i="16"/>
  <c r="L47" i="16"/>
  <c r="L48" i="16"/>
  <c r="L49" i="16"/>
  <c r="L50" i="16"/>
  <c r="L51" i="16"/>
  <c r="L52" i="16"/>
  <c r="L53" i="16"/>
  <c r="L54" i="16"/>
  <c r="L55" i="16"/>
  <c r="L56" i="16"/>
  <c r="L57" i="16"/>
  <c r="L58" i="16"/>
  <c r="L59" i="16"/>
  <c r="L60" i="16"/>
  <c r="L61" i="16"/>
  <c r="L62" i="16"/>
  <c r="L63" i="16"/>
  <c r="L64" i="16"/>
  <c r="L65" i="16"/>
  <c r="L66" i="16"/>
  <c r="L67" i="16"/>
  <c r="L68" i="16"/>
  <c r="L69" i="16"/>
  <c r="L70" i="16"/>
  <c r="L71" i="16"/>
  <c r="L72" i="16"/>
  <c r="L73" i="16"/>
  <c r="L74" i="16"/>
  <c r="L75" i="16"/>
  <c r="L76" i="16"/>
  <c r="L77" i="16"/>
  <c r="L78" i="16"/>
  <c r="L79" i="16"/>
  <c r="L80" i="16"/>
  <c r="L81" i="16"/>
  <c r="L82" i="16"/>
  <c r="L83" i="16"/>
  <c r="L84" i="16"/>
  <c r="L85" i="16"/>
  <c r="L86" i="16"/>
  <c r="L87" i="16"/>
  <c r="L88" i="16"/>
  <c r="L89" i="16"/>
  <c r="L90" i="16"/>
  <c r="L91" i="16"/>
  <c r="L92" i="16"/>
  <c r="L93" i="16"/>
  <c r="L94" i="16"/>
  <c r="L95" i="16"/>
  <c r="L96" i="16"/>
  <c r="L97" i="16"/>
  <c r="L98" i="16"/>
  <c r="L99" i="16"/>
  <c r="L100" i="16"/>
  <c r="L101" i="16"/>
  <c r="L102" i="16"/>
  <c r="L103" i="16"/>
  <c r="L104" i="16"/>
  <c r="L105" i="16"/>
  <c r="L106" i="16"/>
  <c r="L107" i="16"/>
  <c r="L108" i="16"/>
  <c r="L109" i="16"/>
  <c r="L110" i="16"/>
  <c r="L111" i="16"/>
  <c r="L112" i="16"/>
  <c r="L113" i="16"/>
  <c r="L114" i="16"/>
  <c r="L115" i="16"/>
  <c r="L116" i="16"/>
  <c r="L117" i="16"/>
  <c r="L118" i="16"/>
  <c r="L119" i="16"/>
  <c r="L120" i="16"/>
  <c r="L121" i="16"/>
  <c r="L122" i="16"/>
  <c r="L123" i="16"/>
  <c r="L124" i="16"/>
  <c r="L125" i="16"/>
  <c r="L126" i="16"/>
  <c r="L127" i="16"/>
  <c r="M5" i="15"/>
  <c r="M6" i="15"/>
  <c r="M7" i="15"/>
  <c r="M8" i="15"/>
  <c r="M10" i="15"/>
  <c r="M11" i="15"/>
  <c r="M12" i="15"/>
  <c r="M13" i="15"/>
  <c r="M14" i="15"/>
  <c r="M15" i="15"/>
  <c r="M16" i="15"/>
  <c r="M17" i="15"/>
  <c r="M18" i="15"/>
  <c r="M19" i="15"/>
  <c r="M20" i="15"/>
  <c r="M21" i="15"/>
  <c r="M22" i="15"/>
  <c r="M23" i="15"/>
  <c r="M24" i="15"/>
  <c r="M25" i="15"/>
  <c r="M26" i="15"/>
  <c r="M27" i="15"/>
  <c r="M28" i="15"/>
  <c r="M29" i="15"/>
  <c r="M30" i="15"/>
  <c r="M31" i="15"/>
  <c r="M32" i="15"/>
  <c r="M33" i="15"/>
  <c r="M34" i="15"/>
  <c r="M35" i="15"/>
  <c r="M36" i="15"/>
  <c r="M37" i="15"/>
  <c r="M38" i="15"/>
  <c r="M39" i="15"/>
  <c r="M40" i="15"/>
  <c r="M41" i="15"/>
  <c r="M42" i="15"/>
  <c r="M43" i="15"/>
  <c r="M44" i="15"/>
  <c r="M45" i="15"/>
  <c r="M46" i="15"/>
  <c r="M47" i="15"/>
  <c r="M48" i="15"/>
  <c r="M49" i="15"/>
  <c r="M50" i="15"/>
  <c r="M51" i="15"/>
  <c r="M52" i="15"/>
  <c r="M53" i="15"/>
  <c r="M54" i="15"/>
  <c r="M55" i="15"/>
  <c r="M56" i="15"/>
  <c r="M57" i="15"/>
  <c r="M58" i="15"/>
  <c r="M59" i="15"/>
  <c r="M60" i="15"/>
  <c r="M61" i="15"/>
  <c r="M62" i="15"/>
  <c r="M63" i="15"/>
  <c r="M64" i="15"/>
  <c r="M65" i="15"/>
  <c r="M66" i="15"/>
  <c r="M67" i="15"/>
  <c r="M68" i="15"/>
  <c r="M69" i="15"/>
  <c r="M70" i="15"/>
  <c r="M71" i="15"/>
  <c r="M72" i="15"/>
  <c r="M73" i="15"/>
  <c r="M74" i="15"/>
  <c r="M75" i="15"/>
  <c r="M76" i="15"/>
  <c r="M77" i="15"/>
  <c r="M78" i="15"/>
  <c r="M79" i="15"/>
  <c r="M80" i="15"/>
  <c r="M81" i="15"/>
  <c r="M82" i="15"/>
  <c r="M83" i="15"/>
  <c r="M84" i="15"/>
  <c r="M85" i="15"/>
  <c r="M86" i="15"/>
  <c r="M87" i="15"/>
  <c r="M88" i="15"/>
  <c r="M89" i="15"/>
  <c r="M90" i="15"/>
  <c r="M91" i="15"/>
  <c r="M92" i="15"/>
  <c r="M93" i="15"/>
  <c r="M94" i="15"/>
  <c r="M95" i="15"/>
  <c r="M96" i="15"/>
  <c r="M97" i="15"/>
  <c r="M98" i="15"/>
  <c r="M99" i="15"/>
  <c r="M100" i="15"/>
  <c r="M101" i="15"/>
  <c r="M102" i="15"/>
  <c r="M103" i="15"/>
  <c r="M104" i="15"/>
  <c r="M105" i="15"/>
  <c r="M106" i="15"/>
  <c r="M107" i="15"/>
  <c r="M108" i="15"/>
  <c r="M109" i="15"/>
  <c r="M110" i="15"/>
  <c r="M111" i="15"/>
  <c r="M112" i="15"/>
  <c r="M113" i="15"/>
  <c r="M114" i="15"/>
  <c r="M115" i="15"/>
  <c r="M116" i="15"/>
  <c r="M117" i="15"/>
  <c r="M118" i="15"/>
  <c r="M119" i="15"/>
  <c r="M120" i="15"/>
  <c r="M121" i="15"/>
  <c r="M122" i="15"/>
  <c r="M123" i="15"/>
  <c r="M124" i="15"/>
  <c r="M125" i="15"/>
  <c r="M126" i="15"/>
  <c r="M127" i="15"/>
  <c r="L30" i="14"/>
  <c r="L5" i="14"/>
  <c r="L6" i="14"/>
  <c r="L7" i="14"/>
  <c r="L8" i="14"/>
  <c r="L10" i="14"/>
  <c r="L11" i="14"/>
  <c r="L12" i="14"/>
  <c r="L13" i="14"/>
  <c r="L14" i="14"/>
  <c r="L15" i="14"/>
  <c r="L16" i="14"/>
  <c r="L17" i="14"/>
  <c r="L18" i="14"/>
  <c r="L19" i="14"/>
  <c r="L20" i="14"/>
  <c r="L21" i="14"/>
  <c r="L22" i="14"/>
  <c r="L23" i="14"/>
  <c r="L24" i="14"/>
  <c r="L25" i="14"/>
  <c r="L26" i="14"/>
  <c r="L27" i="14"/>
  <c r="L28" i="14"/>
  <c r="L29" i="14"/>
  <c r="L31" i="14"/>
  <c r="L32" i="14"/>
  <c r="L33" i="14"/>
  <c r="L34" i="14"/>
  <c r="L35" i="14"/>
  <c r="L36" i="14"/>
  <c r="L37" i="14"/>
  <c r="L38" i="14"/>
  <c r="L39" i="14"/>
  <c r="L40" i="14"/>
  <c r="L41" i="14"/>
  <c r="L42" i="14"/>
  <c r="L43" i="14"/>
  <c r="L44" i="14"/>
  <c r="L45" i="14"/>
  <c r="L46" i="14"/>
  <c r="L47" i="14"/>
  <c r="L48" i="14"/>
  <c r="L49" i="14"/>
  <c r="L50" i="14"/>
  <c r="L51" i="14"/>
  <c r="L52" i="14"/>
  <c r="L53" i="14"/>
  <c r="L54" i="14"/>
  <c r="L55" i="14"/>
  <c r="L56" i="14"/>
  <c r="L57" i="14"/>
  <c r="L58" i="14"/>
  <c r="L59" i="14"/>
  <c r="L60" i="14"/>
  <c r="L61" i="14"/>
  <c r="L62" i="14"/>
  <c r="L63" i="14"/>
  <c r="L64" i="14"/>
  <c r="L65" i="14"/>
  <c r="L66" i="14"/>
  <c r="L67" i="14"/>
  <c r="L68" i="14"/>
  <c r="L69" i="14"/>
  <c r="L70" i="14"/>
  <c r="L71" i="14"/>
  <c r="L72" i="14"/>
  <c r="L73" i="14"/>
  <c r="L74" i="14"/>
  <c r="L75" i="14"/>
  <c r="L76" i="14"/>
  <c r="L77" i="14"/>
  <c r="L78" i="14"/>
  <c r="L79" i="14"/>
  <c r="L80" i="14"/>
  <c r="L81" i="14"/>
  <c r="L82" i="14"/>
  <c r="L83" i="14"/>
  <c r="L84" i="14"/>
  <c r="L85" i="14"/>
  <c r="L86" i="14"/>
  <c r="L87" i="14"/>
  <c r="L88" i="14"/>
  <c r="L89" i="14"/>
  <c r="L90" i="14"/>
  <c r="L91" i="14"/>
  <c r="L92" i="14"/>
  <c r="L93" i="14"/>
  <c r="L94" i="14"/>
  <c r="L95" i="14"/>
  <c r="L96" i="14"/>
  <c r="L97" i="14"/>
  <c r="L98" i="14"/>
  <c r="L99" i="14"/>
  <c r="L100" i="14"/>
  <c r="L101" i="14"/>
  <c r="L102" i="14"/>
  <c r="L103" i="14"/>
  <c r="L104" i="14"/>
  <c r="L105" i="14"/>
  <c r="L106" i="14"/>
  <c r="L107" i="14"/>
  <c r="L108" i="14"/>
  <c r="L109" i="14"/>
  <c r="L110" i="14"/>
  <c r="L111" i="14"/>
  <c r="L112" i="14"/>
  <c r="L113" i="14"/>
  <c r="L114" i="14"/>
  <c r="L115" i="14"/>
  <c r="L116" i="14"/>
  <c r="L117" i="14"/>
  <c r="L118" i="14"/>
  <c r="L119" i="14"/>
  <c r="L120" i="14"/>
  <c r="L121" i="14"/>
  <c r="L122" i="14"/>
  <c r="L123" i="14"/>
  <c r="L124" i="14"/>
  <c r="L125" i="14"/>
  <c r="L126" i="14"/>
  <c r="L127" i="14"/>
  <c r="L51" i="13"/>
  <c r="L5" i="13"/>
  <c r="L6" i="13"/>
  <c r="L7" i="13"/>
  <c r="L8" i="13"/>
  <c r="L9" i="13"/>
  <c r="L10" i="13"/>
  <c r="L11" i="13"/>
  <c r="L12" i="13"/>
  <c r="L13" i="13"/>
  <c r="L14" i="13"/>
  <c r="L15" i="13"/>
  <c r="L16" i="13"/>
  <c r="L17" i="13"/>
  <c r="L18" i="13"/>
  <c r="L19" i="13"/>
  <c r="L20" i="13"/>
  <c r="L21" i="13"/>
  <c r="L22" i="13"/>
  <c r="L23" i="13"/>
  <c r="L24" i="13"/>
  <c r="L25" i="13"/>
  <c r="L26" i="13"/>
  <c r="L27" i="13"/>
  <c r="L28" i="13"/>
  <c r="L29" i="13"/>
  <c r="L30" i="13"/>
  <c r="L31" i="13"/>
  <c r="L32" i="13"/>
  <c r="L33" i="13"/>
  <c r="L34" i="13"/>
  <c r="L35" i="13"/>
  <c r="L36" i="13"/>
  <c r="L37" i="13"/>
  <c r="L38" i="13"/>
  <c r="L39" i="13"/>
  <c r="L40" i="13"/>
  <c r="L41" i="13"/>
  <c r="L42" i="13"/>
  <c r="L43" i="13"/>
  <c r="L44" i="13"/>
  <c r="L45" i="13"/>
  <c r="L46" i="13"/>
  <c r="L47" i="13"/>
  <c r="L48" i="13"/>
  <c r="L49" i="13"/>
  <c r="L50" i="13"/>
  <c r="L52" i="13"/>
  <c r="L53" i="13"/>
  <c r="L54" i="13"/>
  <c r="L55" i="13"/>
  <c r="L56" i="13"/>
  <c r="L57" i="13"/>
  <c r="L58" i="13"/>
  <c r="L59" i="13"/>
  <c r="L60" i="13"/>
  <c r="L61" i="13"/>
  <c r="L62" i="13"/>
  <c r="L63" i="13"/>
  <c r="L64" i="13"/>
  <c r="L65" i="13"/>
  <c r="L66" i="13"/>
  <c r="L67" i="13"/>
  <c r="L68" i="13"/>
  <c r="L69" i="13"/>
  <c r="L70" i="13"/>
  <c r="L71" i="13"/>
  <c r="L72" i="13"/>
  <c r="L73" i="13"/>
  <c r="L74" i="13"/>
  <c r="L75" i="13"/>
  <c r="L76" i="13"/>
  <c r="L77" i="13"/>
  <c r="L78" i="13"/>
  <c r="L79" i="13"/>
  <c r="L80" i="13"/>
  <c r="L81" i="13"/>
  <c r="L82" i="13"/>
  <c r="L83" i="13"/>
  <c r="L84" i="13"/>
  <c r="L85" i="13"/>
  <c r="L86" i="13"/>
  <c r="L87" i="13"/>
  <c r="L88" i="13"/>
  <c r="L89" i="13"/>
  <c r="L90" i="13"/>
  <c r="L91" i="13"/>
  <c r="L92" i="13"/>
  <c r="L93" i="13"/>
  <c r="L94" i="13"/>
  <c r="L95" i="13"/>
  <c r="L96" i="13"/>
  <c r="L97" i="13"/>
  <c r="L98" i="13"/>
  <c r="L99" i="13"/>
  <c r="L100" i="13"/>
  <c r="L101" i="13"/>
  <c r="L102" i="13"/>
  <c r="L103" i="13"/>
  <c r="L104" i="13"/>
  <c r="L105" i="13"/>
  <c r="L106" i="13"/>
  <c r="L107" i="13"/>
  <c r="L108" i="13"/>
  <c r="L109" i="13"/>
  <c r="L110" i="13"/>
  <c r="L111" i="13"/>
  <c r="L112" i="13"/>
  <c r="L113" i="13"/>
  <c r="L114" i="13"/>
  <c r="L115" i="13"/>
  <c r="L116" i="13"/>
  <c r="L117" i="13"/>
  <c r="L118" i="13"/>
  <c r="L119" i="13"/>
  <c r="L120" i="13"/>
  <c r="L121" i="13"/>
  <c r="L122" i="13"/>
  <c r="L123" i="13"/>
  <c r="L124" i="13"/>
  <c r="L125" i="13"/>
  <c r="L126" i="13"/>
  <c r="L127" i="13"/>
  <c r="L5" i="12"/>
  <c r="L6" i="12"/>
  <c r="L7" i="12"/>
  <c r="L8" i="12"/>
  <c r="L9" i="12"/>
  <c r="L10" i="12"/>
  <c r="L11" i="12"/>
  <c r="L12" i="12"/>
  <c r="L13" i="12"/>
  <c r="L14" i="12"/>
  <c r="L15" i="12"/>
  <c r="L16" i="12"/>
  <c r="L17" i="12"/>
  <c r="L18" i="12"/>
  <c r="L19" i="12"/>
  <c r="L20" i="12"/>
  <c r="L21" i="12"/>
  <c r="L22" i="12"/>
  <c r="L23" i="12"/>
  <c r="L24" i="12"/>
  <c r="L25" i="12"/>
  <c r="L26" i="12"/>
  <c r="L27" i="12"/>
  <c r="L28" i="12"/>
  <c r="L29" i="12"/>
  <c r="L30" i="12"/>
  <c r="L31" i="12"/>
  <c r="L32" i="12"/>
  <c r="L33" i="12"/>
  <c r="L34" i="12"/>
  <c r="L35" i="12"/>
  <c r="L36" i="12"/>
  <c r="L37" i="12"/>
  <c r="L38" i="12"/>
  <c r="L39" i="12"/>
  <c r="L40" i="12"/>
  <c r="L41" i="12"/>
  <c r="L42" i="12"/>
  <c r="L43" i="12"/>
  <c r="L44" i="12"/>
  <c r="L45" i="12"/>
  <c r="L46" i="12"/>
  <c r="L47" i="12"/>
  <c r="L48" i="12"/>
  <c r="L49" i="12"/>
  <c r="L50" i="12"/>
  <c r="L51" i="12"/>
  <c r="L52" i="12"/>
  <c r="L53" i="12"/>
  <c r="L54" i="12"/>
  <c r="L55" i="12"/>
  <c r="L56" i="12"/>
  <c r="L57" i="12"/>
  <c r="L58" i="12"/>
  <c r="L59" i="12"/>
  <c r="L60" i="12"/>
  <c r="L61" i="12"/>
  <c r="L62" i="12"/>
  <c r="L63" i="12"/>
  <c r="L64" i="12"/>
  <c r="L65" i="12"/>
  <c r="L66" i="12"/>
  <c r="L67" i="12"/>
  <c r="L68" i="12"/>
  <c r="L69" i="12"/>
  <c r="L70" i="12"/>
  <c r="L71" i="12"/>
  <c r="L72" i="12"/>
  <c r="L73" i="12"/>
  <c r="L74" i="12"/>
  <c r="L75" i="12"/>
  <c r="L76" i="12"/>
  <c r="L77" i="12"/>
  <c r="L78" i="12"/>
  <c r="L79" i="12"/>
  <c r="L80" i="12"/>
  <c r="L81" i="12"/>
  <c r="L82" i="12"/>
  <c r="L83" i="12"/>
  <c r="L84" i="12"/>
  <c r="L85" i="12"/>
  <c r="L86" i="12"/>
  <c r="L87" i="12"/>
  <c r="L88" i="12"/>
  <c r="L89" i="12"/>
  <c r="L90" i="12"/>
  <c r="L91" i="12"/>
  <c r="L92" i="12"/>
  <c r="L93" i="12"/>
  <c r="L94" i="12"/>
  <c r="L95" i="12"/>
  <c r="L96" i="12"/>
  <c r="L97" i="12"/>
  <c r="L98" i="12"/>
  <c r="L99" i="12"/>
  <c r="L100" i="12"/>
  <c r="L101" i="12"/>
  <c r="L102" i="12"/>
  <c r="L103" i="12"/>
  <c r="L104" i="12"/>
  <c r="L105" i="12"/>
  <c r="L106" i="12"/>
  <c r="L107" i="12"/>
  <c r="L108" i="12"/>
  <c r="L109" i="12"/>
  <c r="L110" i="12"/>
  <c r="L111" i="12"/>
  <c r="L112" i="12"/>
  <c r="L113" i="12"/>
  <c r="L114" i="12"/>
  <c r="L115" i="12"/>
  <c r="L116" i="12"/>
  <c r="L117" i="12"/>
  <c r="L118" i="12"/>
  <c r="L119" i="12"/>
  <c r="L120" i="12"/>
  <c r="L121" i="12"/>
  <c r="L122" i="12"/>
  <c r="L123" i="12"/>
  <c r="L124" i="12"/>
  <c r="L125" i="12"/>
  <c r="L126" i="12"/>
  <c r="L127" i="12"/>
  <c r="L4" i="12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4" i="1"/>
  <c r="H109" i="18" l="1"/>
  <c r="L109" i="18" s="1"/>
  <c r="H101" i="18"/>
  <c r="L101" i="18" s="1"/>
  <c r="H97" i="18"/>
  <c r="L97" i="18" s="1"/>
  <c r="H95" i="18"/>
  <c r="L95" i="18" s="1"/>
  <c r="H90" i="18"/>
  <c r="L90" i="18" s="1"/>
  <c r="H89" i="18"/>
  <c r="L89" i="18" s="1"/>
  <c r="H88" i="18"/>
  <c r="L88" i="18" s="1"/>
  <c r="H87" i="18"/>
  <c r="L87" i="18" s="1"/>
  <c r="H86" i="18"/>
  <c r="L86" i="18" s="1"/>
  <c r="H85" i="18"/>
  <c r="L85" i="18" s="1"/>
  <c r="H84" i="18"/>
  <c r="L84" i="18" s="1"/>
  <c r="H24" i="18"/>
  <c r="L24" i="18" s="1"/>
  <c r="H17" i="18"/>
  <c r="L17" i="18" s="1"/>
  <c r="K128" i="10" l="1"/>
  <c r="K127" i="10"/>
  <c r="K126" i="10"/>
  <c r="K125" i="10"/>
  <c r="K124" i="10"/>
  <c r="K123" i="10"/>
  <c r="K122" i="10"/>
  <c r="K121" i="10"/>
  <c r="K120" i="10"/>
  <c r="K119" i="10"/>
  <c r="K118" i="10"/>
  <c r="K117" i="10"/>
  <c r="K116" i="10"/>
  <c r="K115" i="10"/>
  <c r="K114" i="10"/>
  <c r="K113" i="10"/>
  <c r="K112" i="10"/>
  <c r="K111" i="10"/>
  <c r="K110" i="10"/>
  <c r="K109" i="10"/>
  <c r="K108" i="10"/>
  <c r="K107" i="10"/>
  <c r="K106" i="10"/>
  <c r="K105" i="10"/>
  <c r="K104" i="10"/>
  <c r="K103" i="10"/>
  <c r="K102" i="10"/>
  <c r="K101" i="10"/>
  <c r="K100" i="10"/>
  <c r="K99" i="10"/>
  <c r="K98" i="10"/>
  <c r="K97" i="10"/>
  <c r="K96" i="10"/>
  <c r="K95" i="10"/>
  <c r="K94" i="10"/>
  <c r="K93" i="10"/>
  <c r="K92" i="10"/>
  <c r="K91" i="10"/>
  <c r="K90" i="10"/>
  <c r="K89" i="10"/>
  <c r="K88" i="10"/>
  <c r="K87" i="10"/>
  <c r="K86" i="10"/>
  <c r="K85" i="10"/>
  <c r="K84" i="10"/>
  <c r="K83" i="10"/>
  <c r="K82" i="10"/>
  <c r="K81" i="10"/>
  <c r="K80" i="10"/>
  <c r="K79" i="10"/>
  <c r="K78" i="10"/>
  <c r="K77" i="10"/>
  <c r="K76" i="10"/>
  <c r="K75" i="10"/>
  <c r="K74" i="10"/>
  <c r="K73" i="10"/>
  <c r="K72" i="10"/>
  <c r="K71" i="10"/>
  <c r="K70" i="10"/>
  <c r="K69" i="10"/>
  <c r="K68" i="10"/>
  <c r="K67" i="10"/>
  <c r="K66" i="10"/>
  <c r="K65" i="10"/>
  <c r="K64" i="10"/>
  <c r="K63" i="10"/>
  <c r="K62" i="10"/>
  <c r="K61" i="10"/>
  <c r="K60" i="10"/>
  <c r="K59" i="10"/>
  <c r="K58" i="10"/>
  <c r="K57" i="10"/>
  <c r="K56" i="10"/>
  <c r="K55" i="10"/>
  <c r="K54" i="10"/>
  <c r="K53" i="10"/>
  <c r="K52" i="10"/>
  <c r="K51" i="10"/>
  <c r="K50" i="10"/>
  <c r="K49" i="10"/>
  <c r="K48" i="10"/>
  <c r="K47" i="10"/>
  <c r="K46" i="10"/>
  <c r="K45" i="10"/>
  <c r="K44" i="10"/>
  <c r="K43" i="10"/>
  <c r="K42" i="10"/>
  <c r="K41" i="10"/>
  <c r="K40" i="10"/>
  <c r="K39" i="10"/>
  <c r="K38" i="10"/>
  <c r="K37" i="10"/>
  <c r="K36" i="10"/>
  <c r="K35" i="10"/>
  <c r="K34" i="10"/>
  <c r="K33" i="10"/>
  <c r="K32" i="10"/>
  <c r="K31" i="10"/>
  <c r="K30" i="10"/>
  <c r="K29" i="10"/>
  <c r="K28" i="10"/>
  <c r="K27" i="10"/>
  <c r="K26" i="10"/>
  <c r="K25" i="10"/>
  <c r="K24" i="10"/>
  <c r="K23" i="10"/>
  <c r="K22" i="10"/>
  <c r="K21" i="10"/>
  <c r="K20" i="10"/>
  <c r="K19" i="10"/>
  <c r="K18" i="10"/>
  <c r="K17" i="10"/>
  <c r="K16" i="10"/>
  <c r="H15" i="10"/>
  <c r="K14" i="10"/>
  <c r="K13" i="10"/>
  <c r="K12" i="10"/>
  <c r="K11" i="10"/>
  <c r="K10" i="10"/>
  <c r="K9" i="10"/>
  <c r="K8" i="10"/>
  <c r="K7" i="10"/>
  <c r="K6" i="10"/>
  <c r="K5" i="10"/>
  <c r="K4" i="10"/>
  <c r="K15" i="10" l="1"/>
  <c r="M127" i="10"/>
  <c r="M25" i="10"/>
  <c r="M45" i="10"/>
  <c r="M27" i="10"/>
  <c r="M58" i="10"/>
  <c r="M105" i="10"/>
  <c r="M20" i="10"/>
  <c r="M19" i="10"/>
  <c r="M52" i="10"/>
  <c r="M80" i="10"/>
  <c r="M37" i="10"/>
  <c r="M17" i="10"/>
  <c r="M32" i="10"/>
  <c r="M116" i="10"/>
  <c r="M69" i="10"/>
  <c r="M5" i="10"/>
  <c r="M34" i="10"/>
  <c r="M94" i="10"/>
  <c r="M48" i="10"/>
  <c r="M49" i="10"/>
  <c r="M122" i="10"/>
  <c r="M106" i="10"/>
  <c r="M33" i="10"/>
  <c r="M43" i="10"/>
  <c r="M117" i="10"/>
  <c r="M97" i="10"/>
  <c r="M91" i="10"/>
  <c r="M8" i="10"/>
  <c r="M59" i="10"/>
  <c r="M24" i="10"/>
  <c r="M12" i="10"/>
  <c r="M85" i="10"/>
  <c r="M77" i="10"/>
  <c r="M50" i="10"/>
  <c r="M54" i="10"/>
  <c r="M119" i="10"/>
  <c r="M38" i="10"/>
  <c r="M53" i="10"/>
  <c r="M101" i="10"/>
  <c r="M4" i="10"/>
  <c r="M29" i="10"/>
  <c r="M64" i="10"/>
  <c r="M111" i="10"/>
  <c r="M98" i="10"/>
  <c r="M6" i="10"/>
  <c r="M95" i="10"/>
  <c r="M35" i="10"/>
  <c r="M73" i="10"/>
  <c r="M10" i="10"/>
  <c r="M44" i="10"/>
  <c r="M67" i="10"/>
  <c r="M30" i="10"/>
  <c r="M14" i="10"/>
  <c r="M61" i="10"/>
  <c r="M96" i="10"/>
  <c r="M102" i="10"/>
  <c r="M81" i="10"/>
  <c r="M112" i="10"/>
  <c r="M31" i="10"/>
  <c r="M92" i="10"/>
  <c r="M11" i="10"/>
  <c r="M47" i="10"/>
  <c r="M63" i="10"/>
  <c r="M104" i="10"/>
  <c r="M39" i="10"/>
  <c r="M72" i="10"/>
  <c r="M40" i="10"/>
  <c r="M103" i="10"/>
  <c r="M7" i="10"/>
  <c r="M88" i="10"/>
  <c r="M128" i="10"/>
  <c r="M120" i="10"/>
  <c r="M114" i="10"/>
  <c r="M15" i="10"/>
  <c r="M126" i="10"/>
  <c r="M22" i="10"/>
  <c r="M84" i="10"/>
  <c r="M60" i="10"/>
  <c r="M46" i="10"/>
  <c r="M16" i="10"/>
  <c r="M100" i="10"/>
  <c r="M121" i="10"/>
  <c r="M74" i="10"/>
  <c r="M93" i="10"/>
  <c r="M76" i="10"/>
  <c r="M78" i="10"/>
  <c r="M99" i="10"/>
  <c r="M89" i="10"/>
  <c r="M124" i="10"/>
  <c r="M62" i="10"/>
  <c r="M36" i="10"/>
  <c r="M79" i="10"/>
  <c r="M70" i="10"/>
  <c r="M51" i="10"/>
  <c r="M109" i="10"/>
  <c r="M56" i="10"/>
  <c r="M9" i="10"/>
  <c r="M125" i="10"/>
  <c r="M23" i="10"/>
  <c r="M123" i="10"/>
  <c r="M28" i="10"/>
  <c r="M86" i="10"/>
  <c r="M107" i="10"/>
  <c r="M13" i="10"/>
  <c r="M55" i="10"/>
  <c r="M75" i="10"/>
  <c r="M26" i="10"/>
  <c r="M90" i="10"/>
  <c r="M71" i="10"/>
  <c r="M82" i="10"/>
  <c r="M87" i="10"/>
  <c r="M115" i="10"/>
  <c r="M21" i="10"/>
  <c r="M118" i="10"/>
  <c r="M110" i="10"/>
  <c r="M83" i="10"/>
  <c r="M68" i="10"/>
  <c r="M18" i="10"/>
  <c r="M113" i="10"/>
  <c r="M42" i="10"/>
  <c r="M65" i="10"/>
  <c r="M57" i="10"/>
  <c r="M41" i="10"/>
  <c r="M66" i="10"/>
  <c r="M108" i="10"/>
</calcChain>
</file>

<file path=xl/comments1.xml><?xml version="1.0" encoding="utf-8"?>
<comments xmlns="http://schemas.openxmlformats.org/spreadsheetml/2006/main">
  <authors>
    <author>Marcela Vergara Mariño</author>
  </authors>
  <commentList>
    <comment ref="C4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hay dos codigos</t>
        </r>
      </text>
    </comment>
    <comment ref="C6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preguntar hay dos codigos</t>
        </r>
      </text>
    </comment>
    <comment ref="C12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REVISAR</t>
        </r>
      </text>
    </comment>
    <comment ref="C16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preguntar</t>
        </r>
      </text>
    </comment>
    <comment ref="C23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VALIDAR CODIGO</t>
        </r>
      </text>
    </comment>
    <comment ref="C30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PREGUNTAR HAY DOS CODIGOS</t>
        </r>
      </text>
    </comment>
    <comment ref="C37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ajutar a tocino carnudo</t>
        </r>
      </text>
    </comment>
    <comment ref="C100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REVISAR</t>
        </r>
      </text>
    </comment>
    <comment ref="C101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REVISAR</t>
        </r>
      </text>
    </comment>
    <comment ref="C107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REVISAR</t>
        </r>
      </text>
    </comment>
    <comment ref="C108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REVISAR
</t>
        </r>
      </text>
    </comment>
    <comment ref="C109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REVISAR
</t>
        </r>
      </text>
    </comment>
  </commentList>
</comments>
</file>

<file path=xl/comments2.xml><?xml version="1.0" encoding="utf-8"?>
<comments xmlns="http://schemas.openxmlformats.org/spreadsheetml/2006/main">
  <authors>
    <author>Marcela Vergara Mariño</author>
  </authors>
  <commentList>
    <comment ref="C4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hay dos codigos</t>
        </r>
      </text>
    </comment>
    <comment ref="C6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preguntar hay dos codigos</t>
        </r>
      </text>
    </comment>
    <comment ref="C12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REVISAR</t>
        </r>
      </text>
    </comment>
    <comment ref="C16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preguntar</t>
        </r>
      </text>
    </comment>
    <comment ref="C23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VALIDAR CODIGO</t>
        </r>
      </text>
    </comment>
    <comment ref="C30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PREGUNTAR HAY DOS CODIGOS</t>
        </r>
      </text>
    </comment>
    <comment ref="C37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ajutar a tocino carnudo</t>
        </r>
      </text>
    </comment>
    <comment ref="C100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REVISAR</t>
        </r>
      </text>
    </comment>
    <comment ref="C101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REVISAR</t>
        </r>
      </text>
    </comment>
    <comment ref="C107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REVISAR</t>
        </r>
      </text>
    </comment>
    <comment ref="C108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REVISAR
</t>
        </r>
      </text>
    </comment>
    <comment ref="C109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REVISAR
</t>
        </r>
      </text>
    </comment>
  </commentList>
</comments>
</file>

<file path=xl/comments3.xml><?xml version="1.0" encoding="utf-8"?>
<comments xmlns="http://schemas.openxmlformats.org/spreadsheetml/2006/main">
  <authors>
    <author>Marcela Vergara Mariño</author>
  </authors>
  <commentList>
    <comment ref="C4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hay dos codigos</t>
        </r>
      </text>
    </comment>
    <comment ref="C6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preguntar hay dos codigos</t>
        </r>
      </text>
    </comment>
    <comment ref="C12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REVISAR</t>
        </r>
      </text>
    </comment>
    <comment ref="C16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preguntar</t>
        </r>
      </text>
    </comment>
    <comment ref="C23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VALIDAR CODIGO</t>
        </r>
      </text>
    </comment>
    <comment ref="C30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PREGUNTAR HAY DOS CODIGOS</t>
        </r>
      </text>
    </comment>
    <comment ref="C37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ajutar a tocino carnudo</t>
        </r>
      </text>
    </comment>
    <comment ref="C100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REVISAR</t>
        </r>
      </text>
    </comment>
    <comment ref="C101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REVISAR</t>
        </r>
      </text>
    </comment>
    <comment ref="C107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REVISAR</t>
        </r>
      </text>
    </comment>
    <comment ref="C108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REVISAR
</t>
        </r>
      </text>
    </comment>
    <comment ref="C109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REVISAR
</t>
        </r>
      </text>
    </comment>
  </commentList>
</comments>
</file>

<file path=xl/comments4.xml><?xml version="1.0" encoding="utf-8"?>
<comments xmlns="http://schemas.openxmlformats.org/spreadsheetml/2006/main">
  <authors>
    <author>Marcela Vergara Mariño</author>
  </authors>
  <commentList>
    <comment ref="C4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hay dos codigos</t>
        </r>
      </text>
    </comment>
    <comment ref="C6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preguntar hay dos codigos</t>
        </r>
      </text>
    </comment>
    <comment ref="C12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REVISAR</t>
        </r>
      </text>
    </comment>
    <comment ref="C16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preguntar</t>
        </r>
      </text>
    </comment>
    <comment ref="C23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VALIDAR CODIGO</t>
        </r>
      </text>
    </comment>
    <comment ref="C30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PREGUNTAR HAY DOS CODIGOS</t>
        </r>
      </text>
    </comment>
    <comment ref="C37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ajutar a tocino carnudo</t>
        </r>
      </text>
    </comment>
    <comment ref="C100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REVISAR</t>
        </r>
      </text>
    </comment>
    <comment ref="C101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REVISAR</t>
        </r>
      </text>
    </comment>
    <comment ref="C107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REVISAR</t>
        </r>
      </text>
    </comment>
    <comment ref="C108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REVISAR
</t>
        </r>
      </text>
    </comment>
    <comment ref="C109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REVISAR
</t>
        </r>
      </text>
    </comment>
  </commentList>
</comments>
</file>

<file path=xl/comments5.xml><?xml version="1.0" encoding="utf-8"?>
<comments xmlns="http://schemas.openxmlformats.org/spreadsheetml/2006/main">
  <authors>
    <author>Marcela Vergara Mariño</author>
  </authors>
  <commentList>
    <comment ref="D4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hay dos codigos</t>
        </r>
      </text>
    </comment>
    <comment ref="D6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preguntar hay dos codigos</t>
        </r>
      </text>
    </comment>
    <comment ref="D12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REVISAR</t>
        </r>
      </text>
    </comment>
    <comment ref="D16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preguntar</t>
        </r>
      </text>
    </comment>
    <comment ref="D23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VALIDAR CODIGO</t>
        </r>
      </text>
    </comment>
    <comment ref="D30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PREGUNTAR HAY DOS CODIGOS</t>
        </r>
      </text>
    </comment>
    <comment ref="D37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ajutar a tocino carnudo</t>
        </r>
      </text>
    </comment>
    <comment ref="D100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REVISAR</t>
        </r>
      </text>
    </comment>
    <comment ref="D101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REVISAR</t>
        </r>
      </text>
    </comment>
    <comment ref="D107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REVISAR</t>
        </r>
      </text>
    </comment>
    <comment ref="D108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REVISAR
</t>
        </r>
      </text>
    </comment>
    <comment ref="D109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REVISAR
</t>
        </r>
      </text>
    </comment>
  </commentList>
</comments>
</file>

<file path=xl/comments6.xml><?xml version="1.0" encoding="utf-8"?>
<comments xmlns="http://schemas.openxmlformats.org/spreadsheetml/2006/main">
  <authors>
    <author>Marcela Vergara Mariño</author>
  </authors>
  <commentList>
    <comment ref="C4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hay dos codigos</t>
        </r>
      </text>
    </comment>
    <comment ref="C6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preguntar hay dos codigos</t>
        </r>
      </text>
    </comment>
    <comment ref="C12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REVISAR</t>
        </r>
      </text>
    </comment>
    <comment ref="C16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preguntar</t>
        </r>
      </text>
    </comment>
    <comment ref="C23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VALIDAR CODIGO</t>
        </r>
      </text>
    </comment>
    <comment ref="C30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PREGUNTAR HAY DOS CODIGOS</t>
        </r>
      </text>
    </comment>
    <comment ref="C37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ajutar a tocino carnudo</t>
        </r>
      </text>
    </comment>
    <comment ref="C100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REVISAR</t>
        </r>
      </text>
    </comment>
    <comment ref="C101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REVISAR</t>
        </r>
      </text>
    </comment>
    <comment ref="C107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REVISAR</t>
        </r>
      </text>
    </comment>
    <comment ref="C108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REVISAR
</t>
        </r>
      </text>
    </comment>
    <comment ref="C109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REVISAR
</t>
        </r>
      </text>
    </comment>
  </commentList>
</comments>
</file>

<file path=xl/comments7.xml><?xml version="1.0" encoding="utf-8"?>
<comments xmlns="http://schemas.openxmlformats.org/spreadsheetml/2006/main">
  <authors>
    <author>Marcela Vergara Mariño</author>
  </authors>
  <commentList>
    <comment ref="C4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hay dos codigos</t>
        </r>
      </text>
    </comment>
    <comment ref="C6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preguntar hay dos codigos</t>
        </r>
      </text>
    </comment>
    <comment ref="C12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REVISAR</t>
        </r>
      </text>
    </comment>
    <comment ref="C16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preguntar</t>
        </r>
      </text>
    </comment>
    <comment ref="C23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VALIDAR CODIGO</t>
        </r>
      </text>
    </comment>
    <comment ref="C30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PREGUNTAR HAY DOS CODIGOS</t>
        </r>
      </text>
    </comment>
    <comment ref="C37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ajutar a tocino carnudo</t>
        </r>
      </text>
    </comment>
    <comment ref="C100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REVISAR</t>
        </r>
      </text>
    </comment>
    <comment ref="C101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REVISAR</t>
        </r>
      </text>
    </comment>
    <comment ref="C107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REVISAR</t>
        </r>
      </text>
    </comment>
    <comment ref="C108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REVISAR
</t>
        </r>
      </text>
    </comment>
    <comment ref="C109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REVISAR
</t>
        </r>
      </text>
    </comment>
  </commentList>
</comments>
</file>

<file path=xl/comments8.xml><?xml version="1.0" encoding="utf-8"?>
<comments xmlns="http://schemas.openxmlformats.org/spreadsheetml/2006/main">
  <authors>
    <author>Marcela Vergara Mariño</author>
  </authors>
  <commentList>
    <comment ref="C4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hay dos codigos</t>
        </r>
      </text>
    </comment>
    <comment ref="C6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preguntar hay dos codigos</t>
        </r>
      </text>
    </comment>
    <comment ref="C12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REVISAR</t>
        </r>
      </text>
    </comment>
    <comment ref="C16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preguntar</t>
        </r>
      </text>
    </comment>
    <comment ref="C23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VALIDAR CODIGO</t>
        </r>
      </text>
    </comment>
    <comment ref="C30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PREGUNTAR HAY DOS CODIGOS</t>
        </r>
      </text>
    </comment>
    <comment ref="C37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ajutar a tocino carnudo</t>
        </r>
      </text>
    </comment>
    <comment ref="C100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REVISAR</t>
        </r>
      </text>
    </comment>
    <comment ref="C101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REVISAR</t>
        </r>
      </text>
    </comment>
    <comment ref="C107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REVISAR</t>
        </r>
      </text>
    </comment>
    <comment ref="C108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REVISAR
</t>
        </r>
      </text>
    </comment>
    <comment ref="C109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REVISAR
</t>
        </r>
      </text>
    </comment>
  </commentList>
</comments>
</file>

<file path=xl/comments9.xml><?xml version="1.0" encoding="utf-8"?>
<comments xmlns="http://schemas.openxmlformats.org/spreadsheetml/2006/main">
  <authors>
    <author>Marcela Vergara Mariño</author>
  </authors>
  <commentList>
    <comment ref="C4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hay dos codigos</t>
        </r>
      </text>
    </comment>
    <comment ref="C6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preguntar hay dos codigos</t>
        </r>
      </text>
    </comment>
    <comment ref="C12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REVISAR</t>
        </r>
      </text>
    </comment>
    <comment ref="C16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preguntar</t>
        </r>
      </text>
    </comment>
    <comment ref="C23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VALIDAR CODIGO</t>
        </r>
      </text>
    </comment>
    <comment ref="C30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PREGUNTAR HAY DOS CODIGOS</t>
        </r>
      </text>
    </comment>
    <comment ref="C37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ajutar a tocino carnudo</t>
        </r>
      </text>
    </comment>
    <comment ref="C100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REVISAR</t>
        </r>
      </text>
    </comment>
    <comment ref="C101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REVISAR</t>
        </r>
      </text>
    </comment>
    <comment ref="C107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REVISAR</t>
        </r>
      </text>
    </comment>
    <comment ref="C108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REVISAR
</t>
        </r>
      </text>
    </comment>
    <comment ref="C109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REVISAR
</t>
        </r>
      </text>
    </comment>
    <comment ref="C120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ajustar
</t>
        </r>
      </text>
    </comment>
    <comment ref="C121" authorId="0" shapeId="0">
      <text>
        <r>
          <rPr>
            <b/>
            <sz val="9"/>
            <color indexed="81"/>
            <rFont val="Tahoma"/>
            <family val="2"/>
          </rPr>
          <t>Marcela Vergara Mariño:</t>
        </r>
        <r>
          <rPr>
            <sz val="9"/>
            <color indexed="81"/>
            <rFont val="Tahoma"/>
            <family val="2"/>
          </rPr>
          <t xml:space="preserve">
ajustar
</t>
        </r>
      </text>
    </comment>
  </commentList>
</comments>
</file>

<file path=xl/sharedStrings.xml><?xml version="1.0" encoding="utf-8"?>
<sst xmlns="http://schemas.openxmlformats.org/spreadsheetml/2006/main" count="2670" uniqueCount="183">
  <si>
    <t>ITEM</t>
  </si>
  <si>
    <t>CODIGO SAP</t>
  </si>
  <si>
    <t xml:space="preserve">PRODUCTO </t>
  </si>
  <si>
    <t>UNIDAD DE MEDIDA Y/O
PRESENTACIÓN</t>
  </si>
  <si>
    <t>%</t>
  </si>
  <si>
    <t>VISCERAS DE BOVINO ( BOFE)</t>
  </si>
  <si>
    <t>KILO</t>
  </si>
  <si>
    <t>200001636</t>
  </si>
  <si>
    <t>CARNE DE RES PARA ASAR, FREIR, PLANCHA (BOLA DE BRAZO DE RES )</t>
  </si>
  <si>
    <t>200001637</t>
  </si>
  <si>
    <t xml:space="preserve">CARNE DE RES PARA ASAR, FREIR, PLANCHA (BOLA DE PIERNA DE RES) </t>
  </si>
  <si>
    <t>200001441</t>
  </si>
  <si>
    <t>CARNE DE RES PARA ASAR, FREIR, PLANCHA (CARNE DE CADERA DE RES)</t>
  </si>
  <si>
    <t xml:space="preserve">CAMARONES (CAMARON  CRUDO PELADO DESVENADO) </t>
  </si>
  <si>
    <t>LIBRA</t>
  </si>
  <si>
    <t xml:space="preserve">LIBRA </t>
  </si>
  <si>
    <t>200001701</t>
  </si>
  <si>
    <t>CARNE DE RES PARA ASAR, FREIR, PLANCHA CENTRO DE PIERNA DE RES (CARNE BOLA NEGRA)</t>
  </si>
  <si>
    <t>CARNE PORCINA (CARNE DE CERDO POSTA)</t>
  </si>
  <si>
    <t>200001639</t>
  </si>
  <si>
    <t>CARNE PARA ESTOFAR SUDAR (CARNE DE POSTA DE RES -MUCHACHO)</t>
  </si>
  <si>
    <t>200001686</t>
  </si>
  <si>
    <t>CARNE PARA ESTOFAR SUDAR (PECHO DE RES)</t>
  </si>
  <si>
    <t xml:space="preserve">HAMBURGUESA DE RES  </t>
  </si>
  <si>
    <t>UNIDAD</t>
  </si>
  <si>
    <t xml:space="preserve">UNIDAD X 100GR </t>
  </si>
  <si>
    <t>200001444</t>
  </si>
  <si>
    <t>CARNE PICADA O MOLIDA PARA ESTOFAR O SUDAR (CARNE MOLIDA DE RES 80% -20%)</t>
  </si>
  <si>
    <t>200001700</t>
  </si>
  <si>
    <t xml:space="preserve">CARNE DE RES PARA ASAR, FREIR, PLANCHA (BOTA DE RES CARNE DE RES) </t>
  </si>
  <si>
    <t>CHORIZO DE CERDO  PAQUETE X 300 GRS</t>
  </si>
  <si>
    <t>UNIDAD PAQUETE  X 6 X 300 GRS</t>
  </si>
  <si>
    <t>200001800</t>
  </si>
  <si>
    <t>CHORIZO MIXTO ( RES Y CERDO)</t>
  </si>
  <si>
    <t>UNIDAD X 50 GR</t>
  </si>
  <si>
    <t>200001450</t>
  </si>
  <si>
    <t xml:space="preserve">CARNE PORCINA (CHULETA DE CERDO) </t>
  </si>
  <si>
    <t>200001457-200002811</t>
  </si>
  <si>
    <t xml:space="preserve">CARNE PORCINA (COSTILLA DE CERDO PORCIONADA ENTRE 150 A 170 GR / POSTA KILO) </t>
  </si>
  <si>
    <t>200001458-200002798</t>
  </si>
  <si>
    <t>COSTILLA DE RES PORCIONADA DE 150 A 170 GRS / POSTA KILO</t>
  </si>
  <si>
    <t>CARNE PICADA O  MOLIDA PARA ESTOFAR  (GOULASH DE RES DE 2,5 CM X 2,5 CM)</t>
  </si>
  <si>
    <t>VISCERAS DE BOVINO ( HIGADO DE RES)</t>
  </si>
  <si>
    <t>200001475</t>
  </si>
  <si>
    <t xml:space="preserve">PRODUCTOS CARNICOS COMESTIBLES (HUESO CARNUDO)  </t>
  </si>
  <si>
    <t>200002474</t>
  </si>
  <si>
    <t>HUEVO TIPO AA</t>
  </si>
  <si>
    <t>200001680</t>
  </si>
  <si>
    <t xml:space="preserve">CARNE DE RES PARA ASAR, FREIR, PLANCHA (LOMO ANCHO CHATA DE RES) </t>
  </si>
  <si>
    <t>200001683</t>
  </si>
  <si>
    <t>CARNE CORTES DE RES FINOS PARA ASAR, FREIR,PLANCHA (LOMO FINO DE RES)</t>
  </si>
  <si>
    <t>200001488</t>
  </si>
  <si>
    <t>MENUDENCIA O PRODUCTOS CARNICOS COMESTIBLES (VISCERAS DE POLLO)  MENUDENCIAS</t>
  </si>
  <si>
    <t>200001445</t>
  </si>
  <si>
    <t>CARNE PARA ESTOFAR SUDAR ( CARNE MORIILLO )</t>
  </si>
  <si>
    <t>200001437-200002806</t>
  </si>
  <si>
    <t>VISCERAS DE BOVINO ( MONDONGO-CALLO-PANZA TROZOS / KILO)</t>
  </si>
  <si>
    <t>200001579</t>
  </si>
  <si>
    <t>PRODUCTOS CARNICOS COMESTIBLES (PATA DE RES)</t>
  </si>
  <si>
    <t>200001506</t>
  </si>
  <si>
    <t>CARNE POLLO  (PECHUGA CON HUESO Y PIEL UNIDAD 400 A 500 GRAMOS)</t>
  </si>
  <si>
    <t xml:space="preserve">PESCADO SIERRA EN POSTA  </t>
  </si>
  <si>
    <t xml:space="preserve">CARNE POLLO (PIERNA PERNIL DE POLLO CON RABADILLA EN BOLSA DE 10 A 12 UNIDADES) </t>
  </si>
  <si>
    <t>CARNE POLLO (POLLO ENTERO SIN VISERAS CON PIEL)</t>
  </si>
  <si>
    <t>CARNE CORTES DE RES FINOS PARA ASAR, FREIR,PLANCHA (PUNTA DE ANCA)</t>
  </si>
  <si>
    <t xml:space="preserve">CARNE PARA ESTOFAR SUDAR (SOBREBARRIGA) </t>
  </si>
  <si>
    <t>CARNE PORCINA (TOCINO CARNUDO 60 Y 80 GRAMOS)</t>
  </si>
  <si>
    <t xml:space="preserve">MOJARRA ROJA  </t>
  </si>
  <si>
    <t>CARNE DE POLLO MARINADO (MUSLO DE POLLO CON PIEL MARINADO X 220 GRS UNIDAD)</t>
  </si>
  <si>
    <t>CARNE PORCINA (PERNIL DE CERDO)</t>
  </si>
  <si>
    <t>FILITE DE PESCADO (TILAPIA X 125 GRS)</t>
  </si>
  <si>
    <t>AGUACATE</t>
  </si>
  <si>
    <t>AJO (CABEZA DE AJO)</t>
  </si>
  <si>
    <t>APIO</t>
  </si>
  <si>
    <t>ARRACACHA</t>
  </si>
  <si>
    <t>ARVERJA DESGRANADA</t>
  </si>
  <si>
    <t>CEBOLLA  CABEZONA</t>
  </si>
  <si>
    <t>CEBOLLA LARGA</t>
  </si>
  <si>
    <t>200001447</t>
  </si>
  <si>
    <t>CEBOLLA  ROJA</t>
  </si>
  <si>
    <t>CILANTRO</t>
  </si>
  <si>
    <t>CIMARRON</t>
  </si>
  <si>
    <t>HABICHUELA</t>
  </si>
  <si>
    <t>LAUREL</t>
  </si>
  <si>
    <t xml:space="preserve">LECHUGA </t>
  </si>
  <si>
    <t>MAZORCA</t>
  </si>
  <si>
    <t>PAPA PASTUSA</t>
  </si>
  <si>
    <t>PAPA  CRIOLLA</t>
  </si>
  <si>
    <t>PEPINO COHOMBRO</t>
  </si>
  <si>
    <t>PIMENTON ROJO Y/O  VERDE</t>
  </si>
  <si>
    <t>PLATANO  AMARILLO</t>
  </si>
  <si>
    <t>PLATANO  VERDE</t>
  </si>
  <si>
    <t>REMOLACHA</t>
  </si>
  <si>
    <t>REPOLLO</t>
  </si>
  <si>
    <t>TOMATE CHONTO</t>
  </si>
  <si>
    <t>YUCA</t>
  </si>
  <si>
    <t>ZANAHORIA</t>
  </si>
  <si>
    <t>BANANO</t>
  </si>
  <si>
    <t>CURUBA</t>
  </si>
  <si>
    <t>GUAYABA</t>
  </si>
  <si>
    <t>GUANABANA</t>
  </si>
  <si>
    <t>LIMON  COMUN</t>
  </si>
  <si>
    <t>LIMON  MANDARINA</t>
  </si>
  <si>
    <t>LULO DE CASTILLA</t>
  </si>
  <si>
    <t>MANDARINA</t>
  </si>
  <si>
    <t>MANGO</t>
  </si>
  <si>
    <t>MANZANA ROJA</t>
  </si>
  <si>
    <t>MARACUYA</t>
  </si>
  <si>
    <t>MORA</t>
  </si>
  <si>
    <t>200000468</t>
  </si>
  <si>
    <t>MELON</t>
  </si>
  <si>
    <t>NARANJA</t>
  </si>
  <si>
    <t>PERA</t>
  </si>
  <si>
    <t>PIÑA</t>
  </si>
  <si>
    <t>PAPAYA</t>
  </si>
  <si>
    <t>MADARINA</t>
  </si>
  <si>
    <t>GRANADILLA</t>
  </si>
  <si>
    <t xml:space="preserve">PULPA DE FRUTA CONGELADA EMPACADA AL VACIO ( SABORES SURTIDOS) </t>
  </si>
  <si>
    <t>SANDIA</t>
  </si>
  <si>
    <t>TOMATE  DE  ARBOL</t>
  </si>
  <si>
    <t>EMPANADA DE CARNE  DEBE TENER UN PESO ENTRE 100 A 150 GRS</t>
  </si>
  <si>
    <t>UNIDAD PAQUETE  X 10 UNIDADES</t>
  </si>
  <si>
    <t>EMPANADA DE CARNE  PRECOCIDA DEBE TENER UN PESO ENTRE 100 A 150 GRS</t>
  </si>
  <si>
    <t xml:space="preserve">JAMON DE CERDO </t>
  </si>
  <si>
    <t>JUGO O REFRESCO DE FRUTA EN BOLSA MINIMO X 200 ML</t>
  </si>
  <si>
    <t>KUMIS BOLSA X 1000 ML</t>
  </si>
  <si>
    <t>MORTADELA  ESTANDAR</t>
  </si>
  <si>
    <t xml:space="preserve">QUESO BLOQUE DOBLE CREMA </t>
  </si>
  <si>
    <t>QUESO CAMPESINO BLOQUE</t>
  </si>
  <si>
    <t>QUESO COSTEÑO</t>
  </si>
  <si>
    <t>SALCHICHA  AHUMADA (TIPO PERRO X LIBRA)</t>
  </si>
  <si>
    <t>SALCHICHA MANGUERA</t>
  </si>
  <si>
    <t>SALCHICHA  PERRO (SALCHICHA PERRO X UNIDAD 15-39 PAQUETE CON PESO MINIMO DE 500 GRS)</t>
  </si>
  <si>
    <t>UNIDAD PAQUETE X 500GR</t>
  </si>
  <si>
    <t>SALCHICHON  ESTANDAR TRADICIONAL</t>
  </si>
  <si>
    <t>UNIDAD X 500 GRS</t>
  </si>
  <si>
    <t xml:space="preserve">UNIDAD X 750 GRS </t>
  </si>
  <si>
    <t>SALCHICHON CERVECERO SELECCIONADO</t>
  </si>
  <si>
    <t xml:space="preserve">UNIDAD X 500GR </t>
  </si>
  <si>
    <t>SALCHICHON DE POLLO</t>
  </si>
  <si>
    <t>YOGURT BOLSA X  200 ML</t>
  </si>
  <si>
    <t>AVENA NATURAL LIQUIDA BOLSA X 200 ML</t>
  </si>
  <si>
    <t>KUMIS BOLSA X 150 A 200 ML</t>
  </si>
  <si>
    <t>LECHE ENTERA LIQUIDA UHT BOLSA X 200 ML</t>
  </si>
  <si>
    <t>LECHE SABORIZADA X 200 ML</t>
  </si>
  <si>
    <t>CREMA DE LECHE ENTERA BOLSA X 200 ML</t>
  </si>
  <si>
    <t>BOLSA</t>
  </si>
  <si>
    <t>YOGURTH CON CEREAL VASO CONTENIDO NETO X 170 GRS</t>
  </si>
  <si>
    <t>AREPA DE MAIZ BLANCO SIN SAL</t>
  </si>
  <si>
    <t>UNIDAD X 40 GRS</t>
  </si>
  <si>
    <t>UNIDAD X 100 GRS</t>
  </si>
  <si>
    <t>TORTILLA DE HARINA PAQUETE X 450 GRS  X 15 UNIDADES</t>
  </si>
  <si>
    <t xml:space="preserve"> PAQUETE X 450 GRS  X 15 UNIDADES</t>
  </si>
  <si>
    <t>PAPA  A LA FRANCESA PRECOCIDA ( CONGELADA)</t>
  </si>
  <si>
    <t>MAIZ DULCE PRECOCIDO</t>
  </si>
  <si>
    <t xml:space="preserve">CARNE DE POLLO MARINADO (CONTRAMUSLO DE POLLO CON RABADILLA X 220 GRAMOS) </t>
  </si>
  <si>
    <t xml:space="preserve">ESPINACA </t>
  </si>
  <si>
    <t>JENGIBRE</t>
  </si>
  <si>
    <t>GUASCAS</t>
  </si>
  <si>
    <t>COSTO CON IVA INCLUIRO CONTRATO 012-006-2025</t>
  </si>
  <si>
    <t>EL HUERTO DEL PACIFICO S.A</t>
  </si>
  <si>
    <t>VALOR PROMEDIO</t>
  </si>
  <si>
    <t>DISTRIFREIVAN</t>
  </si>
  <si>
    <t>ALIMENTOS LOMA LARGA</t>
  </si>
  <si>
    <t>CANTIDAD</t>
  </si>
  <si>
    <t>REQUISITOS/ CUMPLIMIENTO FICHA TÉCNICA</t>
  </si>
  <si>
    <t>(CARNE DE POLLO MARINADO) ALAS DE POLLO SIN COSTILLAR MARINADO</t>
  </si>
  <si>
    <t>CARNE PORCINA (PEZUÑA DE CERDO)</t>
  </si>
  <si>
    <t>PAVO ESPECIAL NAVIDEÑO (PAVO RELLENO)</t>
  </si>
  <si>
    <t>SUPERTIENDAS CAÑAVERAL</t>
  </si>
  <si>
    <t>DISTRIFRIEIVAN</t>
  </si>
  <si>
    <t>JORGE ALBERTO MEJIA MONTOYA</t>
  </si>
  <si>
    <t>TACHO</t>
  </si>
  <si>
    <t>GUACAL</t>
  </si>
  <si>
    <t>JORGE ALBERTO MEJIA</t>
  </si>
  <si>
    <t>ELKIN ALONSO TOBON CAMPUZANO</t>
  </si>
  <si>
    <t>CARNE DE POLLO / CARNE DE POLLO MARINADO (PECHUGA CON HUESO Y PIEL) UNIDAD 400 A 500 GRAMOS</t>
  </si>
  <si>
    <t>CARNE DE POLLO / CARNE DE POLLO MARINADO (PIERNA PERNIL DE POLLO CON RABADILLA EN 350 A 450 GRS BOLSA DE 10 A 12 UNIDADES) /  BOLSA * 4,2 KG X 12 UNIDADES * 350 GRAMOS</t>
  </si>
  <si>
    <t>GRUPO EMPRESARIAL SUGA</t>
  </si>
  <si>
    <t>MG LOGISTICA</t>
  </si>
  <si>
    <t xml:space="preserve">% IVA </t>
  </si>
  <si>
    <t xml:space="preserve">CONTRATO 012-029-2025 + IPC 5,10% </t>
  </si>
  <si>
    <t>% 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</si>
</sst>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43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FF000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7"/>
      <color theme="1"/>
      <name val="Arial"/>
      <family val="2"/>
    </font>
    <font>
      <sz val="7"/>
      <color theme="1"/>
      <name val="Arial"/>
      <family val="2"/>
    </font>
    <font>
      <sz val="7"/>
      <color theme="1"/>
      <name val="Calibri"/>
      <family val="2"/>
      <scheme val="minor"/>
    </font>
    <font>
      <b/>
      <sz val="6"/>
      <color theme="1"/>
      <name val="Arial"/>
      <family val="2"/>
    </font>
    <font>
      <b/>
      <sz val="6"/>
      <color rgb="FF00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6"/>
      <name val="Arial"/>
      <family val="2"/>
    </font>
    <font>
      <sz val="7"/>
      <name val="Arial"/>
      <family val="2"/>
    </font>
    <font>
      <sz val="7"/>
      <name val="Calibri"/>
      <family val="2"/>
      <scheme val="minor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1" fontId="1" fillId="0" borderId="0" applyFont="0" applyFill="0" applyBorder="0" applyAlignment="0" applyProtection="0"/>
  </cellStyleXfs>
  <cellXfs count="69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Fill="1"/>
    <xf numFmtId="0" fontId="2" fillId="0" borderId="0" xfId="0" applyFont="1" applyAlignment="1">
      <alignment horizontal="center" vertical="center"/>
    </xf>
    <xf numFmtId="0" fontId="4" fillId="0" borderId="0" xfId="0" applyFont="1" applyFill="1"/>
    <xf numFmtId="41" fontId="2" fillId="0" borderId="0" xfId="3" applyFont="1" applyFill="1" applyBorder="1"/>
    <xf numFmtId="0" fontId="3" fillId="0" borderId="0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/>
    </xf>
    <xf numFmtId="0" fontId="8" fillId="0" borderId="0" xfId="0" applyFont="1" applyFill="1" applyAlignment="1">
      <alignment horizontal="center"/>
    </xf>
    <xf numFmtId="0" fontId="8" fillId="0" borderId="1" xfId="0" applyFont="1" applyFill="1" applyBorder="1" applyAlignment="1">
      <alignment vertical="center" wrapText="1"/>
    </xf>
    <xf numFmtId="41" fontId="8" fillId="0" borderId="1" xfId="3" applyFont="1" applyFill="1" applyBorder="1"/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wrapText="1"/>
    </xf>
    <xf numFmtId="0" fontId="9" fillId="0" borderId="0" xfId="0" applyFont="1" applyFill="1" applyAlignment="1">
      <alignment horizontal="center" vertical="top"/>
    </xf>
    <xf numFmtId="0" fontId="8" fillId="0" borderId="1" xfId="0" applyFont="1" applyFill="1" applyBorder="1"/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9" fontId="8" fillId="0" borderId="1" xfId="0" applyNumberFormat="1" applyFont="1" applyFill="1" applyBorder="1" applyAlignment="1">
      <alignment horizontal="center"/>
    </xf>
    <xf numFmtId="41" fontId="8" fillId="0" borderId="1" xfId="3" applyFont="1" applyFill="1" applyBorder="1" applyAlignment="1">
      <alignment vertical="center" wrapText="1"/>
    </xf>
    <xf numFmtId="0" fontId="9" fillId="0" borderId="3" xfId="0" applyFont="1" applyFill="1" applyBorder="1" applyAlignment="1">
      <alignment horizontal="center" vertical="top" wrapText="1"/>
    </xf>
    <xf numFmtId="0" fontId="8" fillId="0" borderId="0" xfId="0" applyFont="1" applyFill="1" applyAlignment="1">
      <alignment horizontal="center" vertical="center"/>
    </xf>
    <xf numFmtId="41" fontId="8" fillId="0" borderId="1" xfId="3" applyFont="1" applyFill="1" applyBorder="1" applyAlignment="1">
      <alignment wrapText="1"/>
    </xf>
    <xf numFmtId="41" fontId="8" fillId="0" borderId="1" xfId="3" applyFont="1" applyFill="1" applyBorder="1" applyAlignment="1"/>
    <xf numFmtId="41" fontId="8" fillId="0" borderId="1" xfId="3" applyFont="1" applyFill="1" applyBorder="1" applyAlignment="1">
      <alignment horizontal="center"/>
    </xf>
    <xf numFmtId="9" fontId="8" fillId="0" borderId="1" xfId="0" applyNumberFormat="1" applyFont="1" applyFill="1" applyBorder="1" applyAlignment="1">
      <alignment horizontal="center" wrapText="1"/>
    </xf>
    <xf numFmtId="41" fontId="8" fillId="0" borderId="1" xfId="3" applyFont="1" applyFill="1" applyBorder="1" applyAlignment="1">
      <alignment horizontal="center" wrapText="1"/>
    </xf>
    <xf numFmtId="0" fontId="8" fillId="0" borderId="3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vertical="top" wrapText="1"/>
    </xf>
    <xf numFmtId="41" fontId="8" fillId="3" borderId="1" xfId="3" applyFont="1" applyFill="1" applyBorder="1"/>
    <xf numFmtId="41" fontId="8" fillId="3" borderId="1" xfId="3" applyFont="1" applyFill="1" applyBorder="1" applyAlignment="1"/>
    <xf numFmtId="0" fontId="2" fillId="0" borderId="1" xfId="0" applyFont="1" applyBorder="1"/>
    <xf numFmtId="0" fontId="12" fillId="0" borderId="0" xfId="0" applyFont="1" applyFill="1" applyAlignment="1">
      <alignment horizontal="center"/>
    </xf>
    <xf numFmtId="0" fontId="12" fillId="0" borderId="0" xfId="0" applyFont="1" applyFill="1"/>
    <xf numFmtId="0" fontId="13" fillId="0" borderId="0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0" fontId="15" fillId="0" borderId="1" xfId="0" applyFont="1" applyFill="1" applyBorder="1" applyAlignment="1">
      <alignment horizontal="center"/>
    </xf>
    <xf numFmtId="0" fontId="15" fillId="0" borderId="0" xfId="0" applyFont="1" applyFill="1" applyAlignment="1">
      <alignment horizontal="center" vertical="center"/>
    </xf>
    <xf numFmtId="0" fontId="15" fillId="0" borderId="1" xfId="0" applyFont="1" applyFill="1" applyBorder="1" applyAlignment="1">
      <alignment vertical="center" wrapText="1"/>
    </xf>
    <xf numFmtId="9" fontId="15" fillId="0" borderId="1" xfId="0" applyNumberFormat="1" applyFont="1" applyFill="1" applyBorder="1" applyAlignment="1">
      <alignment horizontal="center"/>
    </xf>
    <xf numFmtId="41" fontId="15" fillId="0" borderId="1" xfId="3" applyFont="1" applyFill="1" applyBorder="1" applyAlignment="1">
      <alignment vertical="center" wrapText="1"/>
    </xf>
    <xf numFmtId="41" fontId="15" fillId="0" borderId="1" xfId="3" applyFont="1" applyFill="1" applyBorder="1"/>
    <xf numFmtId="0" fontId="16" fillId="0" borderId="3" xfId="0" applyFont="1" applyFill="1" applyBorder="1" applyAlignment="1">
      <alignment horizontal="center" vertical="top" wrapText="1"/>
    </xf>
    <xf numFmtId="41" fontId="15" fillId="0" borderId="1" xfId="3" applyFont="1" applyFill="1" applyBorder="1" applyAlignment="1">
      <alignment wrapText="1"/>
    </xf>
    <xf numFmtId="41" fontId="15" fillId="0" borderId="1" xfId="3" applyFont="1" applyFill="1" applyBorder="1" applyAlignment="1"/>
    <xf numFmtId="0" fontId="15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wrapText="1"/>
    </xf>
    <xf numFmtId="0" fontId="16" fillId="0" borderId="0" xfId="0" applyFont="1" applyFill="1" applyAlignment="1">
      <alignment horizontal="center" vertical="top"/>
    </xf>
    <xf numFmtId="41" fontId="15" fillId="0" borderId="1" xfId="3" applyFont="1" applyFill="1" applyBorder="1" applyAlignment="1">
      <alignment horizontal="center"/>
    </xf>
    <xf numFmtId="9" fontId="15" fillId="0" borderId="1" xfId="0" applyNumberFormat="1" applyFont="1" applyFill="1" applyBorder="1" applyAlignment="1">
      <alignment horizontal="center" wrapText="1"/>
    </xf>
    <xf numFmtId="41" fontId="15" fillId="0" borderId="1" xfId="3" applyFont="1" applyFill="1" applyBorder="1" applyAlignment="1">
      <alignment horizontal="center" wrapText="1"/>
    </xf>
    <xf numFmtId="0" fontId="15" fillId="0" borderId="3" xfId="0" applyFont="1" applyFill="1" applyBorder="1" applyAlignment="1">
      <alignment horizontal="center"/>
    </xf>
    <xf numFmtId="0" fontId="15" fillId="0" borderId="1" xfId="0" applyFont="1" applyFill="1" applyBorder="1"/>
    <xf numFmtId="0" fontId="14" fillId="2" borderId="1" xfId="0" applyFont="1" applyFill="1" applyBorder="1" applyAlignment="1">
      <alignment horizontal="center" vertical="center" wrapText="1"/>
    </xf>
    <xf numFmtId="41" fontId="8" fillId="0" borderId="1" xfId="3" applyFont="1" applyFill="1" applyBorder="1" applyAlignment="1">
      <alignment vertical="center"/>
    </xf>
    <xf numFmtId="41" fontId="8" fillId="0" borderId="1" xfId="3" applyFont="1" applyFill="1" applyBorder="1" applyAlignment="1">
      <alignment horizontal="center" vertical="center"/>
    </xf>
    <xf numFmtId="41" fontId="8" fillId="0" borderId="1" xfId="3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top"/>
    </xf>
    <xf numFmtId="0" fontId="7" fillId="2" borderId="3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justify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7" fillId="4" borderId="1" xfId="0" applyFont="1" applyFill="1" applyBorder="1" applyAlignment="1">
      <alignment horizontal="justify" vertical="center" wrapText="1"/>
    </xf>
    <xf numFmtId="0" fontId="15" fillId="4" borderId="1" xfId="0" applyFont="1" applyFill="1" applyBorder="1"/>
    <xf numFmtId="0" fontId="8" fillId="4" borderId="1" xfId="0" applyFont="1" applyFill="1" applyBorder="1" applyAlignment="1">
      <alignment horizontal="left" vertical="center" wrapText="1"/>
    </xf>
  </cellXfs>
  <cellStyles count="4">
    <cellStyle name="Millares [0]" xfId="3" builtinId="6"/>
    <cellStyle name="Millares 11" xfId="1"/>
    <cellStyle name="Normal" xfId="0" builtinId="0"/>
    <cellStyle name="Normal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8"/>
  </sheetPr>
  <dimension ref="A2:L127"/>
  <sheetViews>
    <sheetView zoomScale="118" zoomScaleNormal="118" workbookViewId="0">
      <selection activeCell="F3" sqref="F3"/>
    </sheetView>
  </sheetViews>
  <sheetFormatPr baseColWidth="10" defaultRowHeight="12.75" x14ac:dyDescent="0.2"/>
  <cols>
    <col min="1" max="1" width="7.140625" style="35" customWidth="1"/>
    <col min="2" max="2" width="9.85546875" style="36" bestFit="1" customWidth="1"/>
    <col min="3" max="3" width="56" style="36" customWidth="1"/>
    <col min="4" max="4" width="17" style="36" customWidth="1"/>
    <col min="5" max="5" width="5.7109375" style="35" customWidth="1"/>
    <col min="6" max="6" width="14.28515625" style="36" customWidth="1"/>
    <col min="7" max="7" width="11.7109375" style="36" customWidth="1"/>
    <col min="8" max="8" width="12.85546875" style="36" customWidth="1"/>
    <col min="9" max="11" width="13.28515625" style="36" customWidth="1"/>
    <col min="12" max="12" width="13.85546875" style="36" customWidth="1"/>
    <col min="13" max="16384" width="11.42578125" style="36"/>
  </cols>
  <sheetData>
    <row r="2" spans="1:12" x14ac:dyDescent="0.2">
      <c r="G2" s="37"/>
      <c r="H2" s="37"/>
      <c r="I2" s="37"/>
      <c r="J2" s="37"/>
      <c r="K2" s="37"/>
    </row>
    <row r="3" spans="1:12" s="38" customFormat="1" ht="24.75" x14ac:dyDescent="0.25">
      <c r="A3" s="56" t="s">
        <v>0</v>
      </c>
      <c r="B3" s="56" t="s">
        <v>1</v>
      </c>
      <c r="C3" s="56" t="s">
        <v>2</v>
      </c>
      <c r="D3" s="56" t="s">
        <v>3</v>
      </c>
      <c r="E3" s="56" t="s">
        <v>180</v>
      </c>
      <c r="F3" s="56" t="s">
        <v>181</v>
      </c>
      <c r="G3" s="56" t="s">
        <v>163</v>
      </c>
      <c r="H3" s="56" t="s">
        <v>162</v>
      </c>
      <c r="I3" s="56" t="s">
        <v>171</v>
      </c>
      <c r="J3" s="56" t="s">
        <v>178</v>
      </c>
      <c r="K3" s="56" t="s">
        <v>179</v>
      </c>
      <c r="L3" s="56" t="s">
        <v>161</v>
      </c>
    </row>
    <row r="4" spans="1:12" x14ac:dyDescent="0.2">
      <c r="A4" s="39">
        <v>1</v>
      </c>
      <c r="B4" s="40">
        <v>200002807</v>
      </c>
      <c r="C4" s="41" t="s">
        <v>5</v>
      </c>
      <c r="D4" s="39" t="s">
        <v>6</v>
      </c>
      <c r="E4" s="42">
        <v>0</v>
      </c>
      <c r="F4" s="46">
        <v>12243.099</v>
      </c>
      <c r="G4" s="47">
        <v>12000</v>
      </c>
      <c r="H4" s="47">
        <v>11900</v>
      </c>
      <c r="I4" s="47">
        <v>12100</v>
      </c>
      <c r="J4" s="47"/>
      <c r="K4" s="47"/>
      <c r="L4" s="44">
        <f>AVERAGE(F4:K4)</f>
        <v>12060.77475</v>
      </c>
    </row>
    <row r="5" spans="1:12" x14ac:dyDescent="0.2">
      <c r="A5" s="39">
        <v>2</v>
      </c>
      <c r="B5" s="45" t="s">
        <v>7</v>
      </c>
      <c r="C5" s="41" t="s">
        <v>8</v>
      </c>
      <c r="D5" s="39" t="s">
        <v>6</v>
      </c>
      <c r="E5" s="42">
        <v>0</v>
      </c>
      <c r="F5" s="43">
        <v>35031.932000000001</v>
      </c>
      <c r="G5" s="44">
        <v>43200</v>
      </c>
      <c r="H5" s="44">
        <v>29400</v>
      </c>
      <c r="I5" s="44">
        <v>29100</v>
      </c>
      <c r="J5" s="44"/>
      <c r="K5" s="44"/>
      <c r="L5" s="44">
        <f t="shared" ref="L5:L68" si="0">AVERAGE(F5:K5)</f>
        <v>34182.983</v>
      </c>
    </row>
    <row r="6" spans="1:12" x14ac:dyDescent="0.2">
      <c r="A6" s="39">
        <v>3</v>
      </c>
      <c r="B6" s="45" t="s">
        <v>9</v>
      </c>
      <c r="C6" s="41" t="s">
        <v>10</v>
      </c>
      <c r="D6" s="39" t="s">
        <v>6</v>
      </c>
      <c r="E6" s="42">
        <v>0</v>
      </c>
      <c r="F6" s="43">
        <v>34981.483999999997</v>
      </c>
      <c r="G6" s="44">
        <v>43200</v>
      </c>
      <c r="H6" s="44">
        <v>28600</v>
      </c>
      <c r="I6" s="44">
        <v>28300</v>
      </c>
      <c r="J6" s="44"/>
      <c r="K6" s="44"/>
      <c r="L6" s="44">
        <f t="shared" si="0"/>
        <v>33770.370999999999</v>
      </c>
    </row>
    <row r="7" spans="1:12" x14ac:dyDescent="0.2">
      <c r="A7" s="39">
        <v>4</v>
      </c>
      <c r="B7" s="45" t="s">
        <v>11</v>
      </c>
      <c r="C7" s="41" t="s">
        <v>12</v>
      </c>
      <c r="D7" s="39" t="s">
        <v>6</v>
      </c>
      <c r="E7" s="42">
        <v>0</v>
      </c>
      <c r="F7" s="43">
        <v>32643.008999999998</v>
      </c>
      <c r="G7" s="44">
        <v>43200</v>
      </c>
      <c r="H7" s="44">
        <v>29300</v>
      </c>
      <c r="I7" s="44">
        <v>29100</v>
      </c>
      <c r="J7" s="44"/>
      <c r="K7" s="44"/>
      <c r="L7" s="44">
        <f t="shared" si="0"/>
        <v>33560.752249999998</v>
      </c>
    </row>
    <row r="8" spans="1:12" x14ac:dyDescent="0.2">
      <c r="A8" s="39">
        <v>5</v>
      </c>
      <c r="B8" s="45">
        <v>200000140</v>
      </c>
      <c r="C8" s="41" t="s">
        <v>13</v>
      </c>
      <c r="D8" s="39" t="s">
        <v>15</v>
      </c>
      <c r="E8" s="42">
        <v>0</v>
      </c>
      <c r="F8" s="43">
        <v>21017.898000000001</v>
      </c>
      <c r="G8" s="44">
        <v>22800</v>
      </c>
      <c r="H8" s="44">
        <v>23900</v>
      </c>
      <c r="I8" s="44">
        <v>26000</v>
      </c>
      <c r="J8" s="44"/>
      <c r="K8" s="44"/>
      <c r="L8" s="44">
        <f t="shared" si="0"/>
        <v>23429.4745</v>
      </c>
    </row>
    <row r="9" spans="1:12" ht="18" x14ac:dyDescent="0.2">
      <c r="A9" s="39">
        <v>6</v>
      </c>
      <c r="B9" s="45" t="s">
        <v>16</v>
      </c>
      <c r="C9" s="64" t="s">
        <v>17</v>
      </c>
      <c r="D9" s="39" t="s">
        <v>6</v>
      </c>
      <c r="E9" s="42">
        <v>0</v>
      </c>
      <c r="F9" s="43">
        <v>35830.692000000003</v>
      </c>
      <c r="G9" s="44">
        <v>43200</v>
      </c>
      <c r="H9" s="44">
        <v>28550</v>
      </c>
      <c r="I9" s="44">
        <v>28300</v>
      </c>
      <c r="J9" s="44">
        <v>41800</v>
      </c>
      <c r="K9" s="44">
        <v>41000</v>
      </c>
      <c r="L9" s="44">
        <f t="shared" si="0"/>
        <v>36446.781999999999</v>
      </c>
    </row>
    <row r="10" spans="1:12" x14ac:dyDescent="0.2">
      <c r="A10" s="39">
        <v>7</v>
      </c>
      <c r="B10" s="45">
        <v>200001870</v>
      </c>
      <c r="C10" s="41" t="s">
        <v>18</v>
      </c>
      <c r="D10" s="39" t="s">
        <v>6</v>
      </c>
      <c r="E10" s="42">
        <v>0</v>
      </c>
      <c r="F10" s="43">
        <v>25153.582999999999</v>
      </c>
      <c r="G10" s="44">
        <v>29160</v>
      </c>
      <c r="H10" s="44">
        <v>22000</v>
      </c>
      <c r="I10" s="44">
        <v>21980</v>
      </c>
      <c r="J10" s="44"/>
      <c r="K10" s="44"/>
      <c r="L10" s="44">
        <f t="shared" si="0"/>
        <v>24573.39575</v>
      </c>
    </row>
    <row r="11" spans="1:12" x14ac:dyDescent="0.2">
      <c r="A11" s="39">
        <v>8</v>
      </c>
      <c r="B11" s="45" t="s">
        <v>19</v>
      </c>
      <c r="C11" s="41" t="s">
        <v>20</v>
      </c>
      <c r="D11" s="39" t="s">
        <v>6</v>
      </c>
      <c r="E11" s="42">
        <v>0</v>
      </c>
      <c r="F11" s="43">
        <v>32863.718999999997</v>
      </c>
      <c r="G11" s="44">
        <v>40800</v>
      </c>
      <c r="H11" s="44">
        <v>33000</v>
      </c>
      <c r="I11" s="44">
        <v>33600</v>
      </c>
      <c r="J11" s="44"/>
      <c r="K11" s="44"/>
      <c r="L11" s="44">
        <f t="shared" si="0"/>
        <v>35065.929749999996</v>
      </c>
    </row>
    <row r="12" spans="1:12" x14ac:dyDescent="0.2">
      <c r="A12" s="39">
        <v>9</v>
      </c>
      <c r="B12" s="45" t="s">
        <v>21</v>
      </c>
      <c r="C12" s="41" t="s">
        <v>22</v>
      </c>
      <c r="D12" s="39" t="s">
        <v>6</v>
      </c>
      <c r="E12" s="42">
        <v>0</v>
      </c>
      <c r="F12" s="43">
        <v>30195.23</v>
      </c>
      <c r="G12" s="44">
        <v>36000</v>
      </c>
      <c r="H12" s="44">
        <v>29900</v>
      </c>
      <c r="I12" s="44">
        <v>29990</v>
      </c>
      <c r="J12" s="44"/>
      <c r="K12" s="44"/>
      <c r="L12" s="44">
        <f t="shared" si="0"/>
        <v>31521.307499999999</v>
      </c>
    </row>
    <row r="13" spans="1:12" x14ac:dyDescent="0.2">
      <c r="A13" s="39">
        <v>10</v>
      </c>
      <c r="B13" s="40">
        <v>200001733</v>
      </c>
      <c r="C13" s="41" t="s">
        <v>23</v>
      </c>
      <c r="D13" s="39" t="s">
        <v>25</v>
      </c>
      <c r="E13" s="42">
        <v>0.19</v>
      </c>
      <c r="F13" s="46">
        <v>3034.2370000000001</v>
      </c>
      <c r="G13" s="47">
        <v>3588</v>
      </c>
      <c r="H13" s="47">
        <v>3100</v>
      </c>
      <c r="I13" s="47">
        <v>3160</v>
      </c>
      <c r="J13" s="47"/>
      <c r="K13" s="47"/>
      <c r="L13" s="44">
        <f t="shared" si="0"/>
        <v>3220.5592500000002</v>
      </c>
    </row>
    <row r="14" spans="1:12" ht="18" x14ac:dyDescent="0.2">
      <c r="A14" s="39">
        <v>11</v>
      </c>
      <c r="B14" s="45" t="s">
        <v>26</v>
      </c>
      <c r="C14" s="41" t="s">
        <v>27</v>
      </c>
      <c r="D14" s="39" t="s">
        <v>6</v>
      </c>
      <c r="E14" s="42">
        <v>0</v>
      </c>
      <c r="F14" s="43">
        <v>26308.632000000001</v>
      </c>
      <c r="G14" s="44">
        <v>30720</v>
      </c>
      <c r="H14" s="44">
        <v>26200</v>
      </c>
      <c r="I14" s="44">
        <v>27100</v>
      </c>
      <c r="J14" s="44"/>
      <c r="K14" s="44"/>
      <c r="L14" s="44">
        <f t="shared" si="0"/>
        <v>27582.157999999999</v>
      </c>
    </row>
    <row r="15" spans="1:12" x14ac:dyDescent="0.2">
      <c r="A15" s="39">
        <v>12</v>
      </c>
      <c r="B15" s="45" t="s">
        <v>28</v>
      </c>
      <c r="C15" s="65" t="s">
        <v>29</v>
      </c>
      <c r="D15" s="39" t="s">
        <v>6</v>
      </c>
      <c r="E15" s="42">
        <v>0</v>
      </c>
      <c r="F15" s="43">
        <v>34808.069000000003</v>
      </c>
      <c r="G15" s="44">
        <v>39120</v>
      </c>
      <c r="H15" s="44">
        <v>28900</v>
      </c>
      <c r="I15" s="44">
        <v>28990</v>
      </c>
      <c r="J15" s="44">
        <v>42000</v>
      </c>
      <c r="K15" s="44">
        <v>41200</v>
      </c>
      <c r="L15" s="44">
        <f t="shared" si="0"/>
        <v>35836.344833333336</v>
      </c>
    </row>
    <row r="16" spans="1:12" ht="18.75" x14ac:dyDescent="0.2">
      <c r="A16" s="39">
        <v>13</v>
      </c>
      <c r="B16" s="45">
        <v>200000747</v>
      </c>
      <c r="C16" s="48" t="s">
        <v>30</v>
      </c>
      <c r="D16" s="49" t="s">
        <v>31</v>
      </c>
      <c r="E16" s="42">
        <v>0.19</v>
      </c>
      <c r="F16" s="43">
        <v>13865.843000000001</v>
      </c>
      <c r="G16" s="44">
        <v>15660</v>
      </c>
      <c r="H16" s="44">
        <v>16900</v>
      </c>
      <c r="I16" s="44">
        <v>16050</v>
      </c>
      <c r="J16" s="44"/>
      <c r="K16" s="44"/>
      <c r="L16" s="44">
        <f t="shared" si="0"/>
        <v>15618.96075</v>
      </c>
    </row>
    <row r="17" spans="1:12" x14ac:dyDescent="0.2">
      <c r="A17" s="39">
        <v>14</v>
      </c>
      <c r="B17" s="45" t="s">
        <v>32</v>
      </c>
      <c r="C17" s="48" t="s">
        <v>33</v>
      </c>
      <c r="D17" s="39" t="s">
        <v>34</v>
      </c>
      <c r="E17" s="42">
        <v>0.19</v>
      </c>
      <c r="F17" s="43">
        <v>2606.48</v>
      </c>
      <c r="G17" s="44">
        <v>2904</v>
      </c>
      <c r="H17" s="44">
        <v>2750</v>
      </c>
      <c r="I17" s="44">
        <v>2800</v>
      </c>
      <c r="J17" s="44"/>
      <c r="K17" s="44"/>
      <c r="L17" s="44">
        <f t="shared" si="0"/>
        <v>2765.12</v>
      </c>
    </row>
    <row r="18" spans="1:12" x14ac:dyDescent="0.2">
      <c r="A18" s="39">
        <v>15</v>
      </c>
      <c r="B18" s="50" t="s">
        <v>35</v>
      </c>
      <c r="C18" s="48" t="s">
        <v>36</v>
      </c>
      <c r="D18" s="39" t="s">
        <v>6</v>
      </c>
      <c r="E18" s="42">
        <v>0</v>
      </c>
      <c r="F18" s="43">
        <v>19704.148000000001</v>
      </c>
      <c r="G18" s="44">
        <v>26400</v>
      </c>
      <c r="H18" s="44">
        <v>16500</v>
      </c>
      <c r="I18" s="44">
        <v>18800</v>
      </c>
      <c r="J18" s="44"/>
      <c r="K18" s="44"/>
      <c r="L18" s="44">
        <f t="shared" si="0"/>
        <v>20351.037</v>
      </c>
    </row>
    <row r="19" spans="1:12" ht="18" x14ac:dyDescent="0.2">
      <c r="A19" s="39">
        <v>16</v>
      </c>
      <c r="B19" s="45" t="s">
        <v>37</v>
      </c>
      <c r="C19" s="48" t="s">
        <v>38</v>
      </c>
      <c r="D19" s="39" t="s">
        <v>6</v>
      </c>
      <c r="E19" s="42">
        <v>0</v>
      </c>
      <c r="F19" s="43">
        <v>25145.174999999999</v>
      </c>
      <c r="G19" s="44">
        <v>31200</v>
      </c>
      <c r="H19" s="44">
        <v>23900</v>
      </c>
      <c r="I19" s="44">
        <v>24200</v>
      </c>
      <c r="J19" s="44"/>
      <c r="K19" s="44"/>
      <c r="L19" s="44">
        <f t="shared" si="0"/>
        <v>26111.293750000001</v>
      </c>
    </row>
    <row r="20" spans="1:12" ht="18" x14ac:dyDescent="0.2">
      <c r="A20" s="39">
        <v>17</v>
      </c>
      <c r="B20" s="45" t="s">
        <v>39</v>
      </c>
      <c r="C20" s="48" t="s">
        <v>40</v>
      </c>
      <c r="D20" s="39" t="s">
        <v>6</v>
      </c>
      <c r="E20" s="42">
        <v>0</v>
      </c>
      <c r="F20" s="43">
        <v>17725.115000000002</v>
      </c>
      <c r="G20" s="44">
        <v>24000</v>
      </c>
      <c r="H20" s="44">
        <v>15900</v>
      </c>
      <c r="I20" s="44">
        <v>16200</v>
      </c>
      <c r="J20" s="44"/>
      <c r="K20" s="44"/>
      <c r="L20" s="44">
        <f t="shared" si="0"/>
        <v>18456.278750000001</v>
      </c>
    </row>
    <row r="21" spans="1:12" ht="18" x14ac:dyDescent="0.2">
      <c r="A21" s="39">
        <v>18</v>
      </c>
      <c r="B21" s="45">
        <v>200001638</v>
      </c>
      <c r="C21" s="48" t="s">
        <v>41</v>
      </c>
      <c r="D21" s="39" t="s">
        <v>6</v>
      </c>
      <c r="E21" s="42">
        <v>0</v>
      </c>
      <c r="F21" s="43">
        <v>28749.054</v>
      </c>
      <c r="G21" s="44">
        <v>31200</v>
      </c>
      <c r="H21" s="44">
        <v>28900</v>
      </c>
      <c r="I21" s="44">
        <v>28700</v>
      </c>
      <c r="J21" s="44"/>
      <c r="K21" s="44"/>
      <c r="L21" s="44">
        <f t="shared" si="0"/>
        <v>29387.263500000001</v>
      </c>
    </row>
    <row r="22" spans="1:12" x14ac:dyDescent="0.2">
      <c r="A22" s="39">
        <v>19</v>
      </c>
      <c r="B22" s="45">
        <v>200001474</v>
      </c>
      <c r="C22" s="41" t="s">
        <v>42</v>
      </c>
      <c r="D22" s="39" t="s">
        <v>6</v>
      </c>
      <c r="E22" s="42">
        <v>0</v>
      </c>
      <c r="F22" s="43">
        <v>17641.035</v>
      </c>
      <c r="G22" s="44">
        <v>21600</v>
      </c>
      <c r="H22" s="44">
        <v>19900</v>
      </c>
      <c r="I22" s="44">
        <v>11990</v>
      </c>
      <c r="J22" s="44"/>
      <c r="K22" s="44"/>
      <c r="L22" s="44">
        <f t="shared" si="0"/>
        <v>17782.758750000001</v>
      </c>
    </row>
    <row r="23" spans="1:12" x14ac:dyDescent="0.2">
      <c r="A23" s="39">
        <v>20</v>
      </c>
      <c r="B23" s="45" t="s">
        <v>43</v>
      </c>
      <c r="C23" s="48" t="s">
        <v>44</v>
      </c>
      <c r="D23" s="39" t="s">
        <v>6</v>
      </c>
      <c r="E23" s="42">
        <v>0</v>
      </c>
      <c r="F23" s="43">
        <v>17143.912</v>
      </c>
      <c r="G23" s="44">
        <v>21600</v>
      </c>
      <c r="H23" s="44">
        <v>16900</v>
      </c>
      <c r="I23" s="44">
        <v>17300</v>
      </c>
      <c r="J23" s="44"/>
      <c r="K23" s="44"/>
      <c r="L23" s="44">
        <f t="shared" si="0"/>
        <v>18235.977999999999</v>
      </c>
    </row>
    <row r="24" spans="1:12" x14ac:dyDescent="0.2">
      <c r="A24" s="39">
        <v>21</v>
      </c>
      <c r="B24" s="45" t="s">
        <v>45</v>
      </c>
      <c r="C24" s="65" t="s">
        <v>46</v>
      </c>
      <c r="D24" s="39" t="s">
        <v>24</v>
      </c>
      <c r="E24" s="42">
        <v>0</v>
      </c>
      <c r="F24" s="43">
        <v>652.67100000000005</v>
      </c>
      <c r="G24" s="44">
        <v>840</v>
      </c>
      <c r="H24" s="44">
        <v>450</v>
      </c>
      <c r="I24" s="44">
        <v>420</v>
      </c>
      <c r="J24" s="44">
        <v>720</v>
      </c>
      <c r="K24" s="44">
        <v>770</v>
      </c>
      <c r="L24" s="44">
        <f t="shared" si="0"/>
        <v>642.11183333333338</v>
      </c>
    </row>
    <row r="25" spans="1:12" x14ac:dyDescent="0.2">
      <c r="A25" s="39">
        <v>22</v>
      </c>
      <c r="B25" s="45" t="s">
        <v>47</v>
      </c>
      <c r="C25" s="48" t="s">
        <v>48</v>
      </c>
      <c r="D25" s="39" t="s">
        <v>6</v>
      </c>
      <c r="E25" s="42">
        <v>0</v>
      </c>
      <c r="F25" s="43">
        <v>43511.4</v>
      </c>
      <c r="G25" s="44">
        <v>50400</v>
      </c>
      <c r="H25" s="44">
        <v>50000</v>
      </c>
      <c r="I25" s="44">
        <v>51400</v>
      </c>
      <c r="J25" s="44"/>
      <c r="K25" s="44"/>
      <c r="L25" s="44">
        <f t="shared" si="0"/>
        <v>48827.85</v>
      </c>
    </row>
    <row r="26" spans="1:12" x14ac:dyDescent="0.2">
      <c r="A26" s="39">
        <v>23</v>
      </c>
      <c r="B26" s="45" t="s">
        <v>49</v>
      </c>
      <c r="C26" s="48" t="s">
        <v>50</v>
      </c>
      <c r="D26" s="39" t="s">
        <v>6</v>
      </c>
      <c r="E26" s="42">
        <v>0</v>
      </c>
      <c r="F26" s="43">
        <v>55271.038999999997</v>
      </c>
      <c r="G26" s="44">
        <v>63000</v>
      </c>
      <c r="H26" s="44">
        <v>49900</v>
      </c>
      <c r="I26" s="44">
        <v>56000</v>
      </c>
      <c r="J26" s="44"/>
      <c r="K26" s="44"/>
      <c r="L26" s="44">
        <f t="shared" si="0"/>
        <v>56042.759749999997</v>
      </c>
    </row>
    <row r="27" spans="1:12" ht="18" x14ac:dyDescent="0.2">
      <c r="A27" s="39">
        <v>24</v>
      </c>
      <c r="B27" s="45" t="s">
        <v>51</v>
      </c>
      <c r="C27" s="48" t="s">
        <v>52</v>
      </c>
      <c r="D27" s="39" t="s">
        <v>6</v>
      </c>
      <c r="E27" s="42">
        <v>0</v>
      </c>
      <c r="F27" s="43">
        <v>9784.81</v>
      </c>
      <c r="G27" s="44">
        <v>11400</v>
      </c>
      <c r="H27" s="44">
        <v>13500</v>
      </c>
      <c r="I27" s="44">
        <v>6900</v>
      </c>
      <c r="J27" s="44"/>
      <c r="K27" s="44"/>
      <c r="L27" s="44">
        <f t="shared" si="0"/>
        <v>10396.202499999999</v>
      </c>
    </row>
    <row r="28" spans="1:12" x14ac:dyDescent="0.2">
      <c r="A28" s="39">
        <v>25</v>
      </c>
      <c r="B28" s="45" t="s">
        <v>53</v>
      </c>
      <c r="C28" s="48" t="s">
        <v>54</v>
      </c>
      <c r="D28" s="39" t="s">
        <v>6</v>
      </c>
      <c r="E28" s="42">
        <v>0</v>
      </c>
      <c r="F28" s="43">
        <v>30921.471000000001</v>
      </c>
      <c r="G28" s="44">
        <v>36000</v>
      </c>
      <c r="H28" s="44">
        <v>28900</v>
      </c>
      <c r="I28" s="44">
        <v>27100</v>
      </c>
      <c r="J28" s="44"/>
      <c r="K28" s="44"/>
      <c r="L28" s="44">
        <f t="shared" si="0"/>
        <v>30730.367750000001</v>
      </c>
    </row>
    <row r="29" spans="1:12" ht="18" x14ac:dyDescent="0.2">
      <c r="A29" s="39">
        <v>26</v>
      </c>
      <c r="B29" s="45" t="s">
        <v>55</v>
      </c>
      <c r="C29" s="41" t="s">
        <v>56</v>
      </c>
      <c r="D29" s="39" t="s">
        <v>6</v>
      </c>
      <c r="E29" s="42">
        <v>0</v>
      </c>
      <c r="F29" s="43">
        <v>22534.491000000002</v>
      </c>
      <c r="G29" s="44">
        <v>24000</v>
      </c>
      <c r="H29" s="44">
        <v>19900</v>
      </c>
      <c r="I29" s="44">
        <v>23600</v>
      </c>
      <c r="J29" s="44"/>
      <c r="K29" s="44"/>
      <c r="L29" s="44">
        <f t="shared" si="0"/>
        <v>22508.622750000002</v>
      </c>
    </row>
    <row r="30" spans="1:12" x14ac:dyDescent="0.2">
      <c r="A30" s="39">
        <v>27</v>
      </c>
      <c r="B30" s="45" t="s">
        <v>57</v>
      </c>
      <c r="C30" s="65" t="s">
        <v>58</v>
      </c>
      <c r="D30" s="39" t="s">
        <v>6</v>
      </c>
      <c r="E30" s="42">
        <v>0</v>
      </c>
      <c r="F30" s="43">
        <v>13674.561</v>
      </c>
      <c r="G30" s="44">
        <v>14400</v>
      </c>
      <c r="H30" s="44">
        <v>5500</v>
      </c>
      <c r="I30" s="44">
        <v>7750</v>
      </c>
      <c r="J30" s="44">
        <v>19200</v>
      </c>
      <c r="K30" s="44">
        <v>18000</v>
      </c>
      <c r="L30" s="44">
        <f t="shared" si="0"/>
        <v>13087.426833333333</v>
      </c>
    </row>
    <row r="31" spans="1:12" ht="22.5" x14ac:dyDescent="0.2">
      <c r="A31" s="39">
        <v>28</v>
      </c>
      <c r="B31" s="45" t="s">
        <v>59</v>
      </c>
      <c r="C31" s="63" t="s">
        <v>176</v>
      </c>
      <c r="D31" s="39" t="s">
        <v>6</v>
      </c>
      <c r="E31" s="42">
        <v>0</v>
      </c>
      <c r="F31" s="43">
        <v>18398.806</v>
      </c>
      <c r="G31" s="44">
        <v>21600</v>
      </c>
      <c r="H31" s="44">
        <v>16500</v>
      </c>
      <c r="I31" s="44">
        <v>18100</v>
      </c>
      <c r="J31" s="44"/>
      <c r="K31" s="44"/>
      <c r="L31" s="44">
        <f t="shared" si="0"/>
        <v>18649.701499999999</v>
      </c>
    </row>
    <row r="32" spans="1:12" x14ac:dyDescent="0.2">
      <c r="A32" s="39">
        <v>29</v>
      </c>
      <c r="B32" s="45">
        <v>200000691</v>
      </c>
      <c r="C32" s="48" t="s">
        <v>61</v>
      </c>
      <c r="D32" s="39" t="s">
        <v>6</v>
      </c>
      <c r="E32" s="42">
        <v>0</v>
      </c>
      <c r="F32" s="43">
        <v>21258.577000000001</v>
      </c>
      <c r="G32" s="44">
        <v>26040</v>
      </c>
      <c r="H32" s="44">
        <v>26200</v>
      </c>
      <c r="I32" s="44">
        <v>27000</v>
      </c>
      <c r="J32" s="44"/>
      <c r="K32" s="44"/>
      <c r="L32" s="44">
        <f t="shared" si="0"/>
        <v>25124.644250000001</v>
      </c>
    </row>
    <row r="33" spans="1:12" ht="33.75" x14ac:dyDescent="0.2">
      <c r="A33" s="39">
        <v>30</v>
      </c>
      <c r="B33" s="45">
        <v>200001698</v>
      </c>
      <c r="C33" s="66" t="s">
        <v>177</v>
      </c>
      <c r="D33" s="39" t="s">
        <v>6</v>
      </c>
      <c r="E33" s="42">
        <v>0</v>
      </c>
      <c r="F33" s="43">
        <v>16240.052</v>
      </c>
      <c r="G33" s="44">
        <v>19200</v>
      </c>
      <c r="H33" s="44">
        <v>12900</v>
      </c>
      <c r="I33" s="44">
        <v>11280</v>
      </c>
      <c r="J33" s="44">
        <v>18600</v>
      </c>
      <c r="K33" s="44">
        <v>18000</v>
      </c>
      <c r="L33" s="44">
        <f t="shared" si="0"/>
        <v>16036.675333333333</v>
      </c>
    </row>
    <row r="34" spans="1:12" x14ac:dyDescent="0.2">
      <c r="A34" s="39">
        <v>31</v>
      </c>
      <c r="B34" s="45">
        <v>200001517</v>
      </c>
      <c r="C34" s="48" t="s">
        <v>63</v>
      </c>
      <c r="D34" s="39" t="s">
        <v>6</v>
      </c>
      <c r="E34" s="42">
        <v>0</v>
      </c>
      <c r="F34" s="43">
        <v>16876.957999999999</v>
      </c>
      <c r="G34" s="44">
        <v>18600</v>
      </c>
      <c r="H34" s="44">
        <v>17500</v>
      </c>
      <c r="I34" s="44">
        <v>16000</v>
      </c>
      <c r="J34" s="44"/>
      <c r="K34" s="44"/>
      <c r="L34" s="44">
        <f t="shared" si="0"/>
        <v>17244.2395</v>
      </c>
    </row>
    <row r="35" spans="1:12" x14ac:dyDescent="0.2">
      <c r="A35" s="39">
        <v>32</v>
      </c>
      <c r="B35" s="45">
        <v>200001691</v>
      </c>
      <c r="C35" s="48" t="s">
        <v>64</v>
      </c>
      <c r="D35" s="39" t="s">
        <v>6</v>
      </c>
      <c r="E35" s="42">
        <v>0</v>
      </c>
      <c r="F35" s="43">
        <v>50020.243000000002</v>
      </c>
      <c r="G35" s="44">
        <v>56400</v>
      </c>
      <c r="H35" s="44">
        <v>59900</v>
      </c>
      <c r="I35" s="44">
        <v>66760</v>
      </c>
      <c r="J35" s="44"/>
      <c r="K35" s="44"/>
      <c r="L35" s="44">
        <f t="shared" si="0"/>
        <v>58270.060750000004</v>
      </c>
    </row>
    <row r="36" spans="1:12" x14ac:dyDescent="0.2">
      <c r="A36" s="39">
        <v>33</v>
      </c>
      <c r="B36" s="45">
        <v>200001442</v>
      </c>
      <c r="C36" s="48" t="s">
        <v>65</v>
      </c>
      <c r="D36" s="39" t="s">
        <v>6</v>
      </c>
      <c r="E36" s="42">
        <v>0</v>
      </c>
      <c r="F36" s="43">
        <v>32552.623</v>
      </c>
      <c r="G36" s="44">
        <v>37200</v>
      </c>
      <c r="H36" s="44">
        <v>30200</v>
      </c>
      <c r="I36" s="44">
        <v>31500</v>
      </c>
      <c r="J36" s="44"/>
      <c r="K36" s="44"/>
      <c r="L36" s="44">
        <f t="shared" si="0"/>
        <v>32863.155749999998</v>
      </c>
    </row>
    <row r="37" spans="1:12" x14ac:dyDescent="0.2">
      <c r="A37" s="39">
        <v>34</v>
      </c>
      <c r="B37" s="45">
        <v>200001692</v>
      </c>
      <c r="C37" s="48" t="s">
        <v>66</v>
      </c>
      <c r="D37" s="39" t="s">
        <v>6</v>
      </c>
      <c r="E37" s="42">
        <v>0</v>
      </c>
      <c r="F37" s="43">
        <v>18757.197</v>
      </c>
      <c r="G37" s="44">
        <v>22800</v>
      </c>
      <c r="H37" s="44">
        <v>16900</v>
      </c>
      <c r="I37" s="44">
        <v>13100</v>
      </c>
      <c r="J37" s="44"/>
      <c r="K37" s="44"/>
      <c r="L37" s="44">
        <f t="shared" si="0"/>
        <v>17889.29925</v>
      </c>
    </row>
    <row r="38" spans="1:12" x14ac:dyDescent="0.2">
      <c r="A38" s="39">
        <v>35</v>
      </c>
      <c r="B38" s="45">
        <v>200001490</v>
      </c>
      <c r="C38" s="48" t="s">
        <v>67</v>
      </c>
      <c r="D38" s="39" t="s">
        <v>6</v>
      </c>
      <c r="E38" s="42">
        <v>0</v>
      </c>
      <c r="F38" s="51">
        <v>19941.673999999999</v>
      </c>
      <c r="G38" s="44">
        <v>25200</v>
      </c>
      <c r="H38" s="44">
        <v>19800</v>
      </c>
      <c r="I38" s="44">
        <v>19650</v>
      </c>
      <c r="J38" s="44"/>
      <c r="K38" s="44"/>
      <c r="L38" s="44">
        <f t="shared" si="0"/>
        <v>21147.9185</v>
      </c>
    </row>
    <row r="39" spans="1:12" ht="18" x14ac:dyDescent="0.2">
      <c r="A39" s="39">
        <v>36</v>
      </c>
      <c r="B39" s="45">
        <v>200002106</v>
      </c>
      <c r="C39" s="48" t="s">
        <v>68</v>
      </c>
      <c r="D39" s="39" t="s">
        <v>6</v>
      </c>
      <c r="E39" s="42">
        <v>0</v>
      </c>
      <c r="F39" s="51">
        <v>14288.344999999999</v>
      </c>
      <c r="G39" s="44">
        <v>18000</v>
      </c>
      <c r="H39" s="44">
        <v>16900</v>
      </c>
      <c r="I39" s="44">
        <v>12750</v>
      </c>
      <c r="J39" s="44"/>
      <c r="K39" s="44"/>
      <c r="L39" s="44">
        <f t="shared" si="0"/>
        <v>15484.58625</v>
      </c>
    </row>
    <row r="40" spans="1:12" x14ac:dyDescent="0.2">
      <c r="A40" s="39">
        <v>37</v>
      </c>
      <c r="B40" s="45">
        <v>200001688</v>
      </c>
      <c r="C40" s="48" t="s">
        <v>69</v>
      </c>
      <c r="D40" s="39" t="s">
        <v>6</v>
      </c>
      <c r="E40" s="42">
        <v>0</v>
      </c>
      <c r="F40" s="51">
        <v>23705.305</v>
      </c>
      <c r="G40" s="44">
        <v>29160</v>
      </c>
      <c r="H40" s="44">
        <v>19900</v>
      </c>
      <c r="I40" s="44">
        <v>19290</v>
      </c>
      <c r="J40" s="44"/>
      <c r="K40" s="44"/>
      <c r="L40" s="44">
        <f t="shared" si="0"/>
        <v>23013.826249999998</v>
      </c>
    </row>
    <row r="41" spans="1:12" x14ac:dyDescent="0.2">
      <c r="A41" s="39">
        <v>38</v>
      </c>
      <c r="B41" s="45">
        <v>200001462</v>
      </c>
      <c r="C41" s="48" t="s">
        <v>70</v>
      </c>
      <c r="D41" s="39" t="s">
        <v>6</v>
      </c>
      <c r="E41" s="42">
        <v>0</v>
      </c>
      <c r="F41" s="51">
        <v>23474.084999999999</v>
      </c>
      <c r="G41" s="44">
        <v>28800</v>
      </c>
      <c r="H41" s="44">
        <v>18200</v>
      </c>
      <c r="I41" s="44">
        <v>19800</v>
      </c>
      <c r="J41" s="44"/>
      <c r="K41" s="44"/>
      <c r="L41" s="44">
        <f t="shared" si="0"/>
        <v>22568.521249999998</v>
      </c>
    </row>
    <row r="42" spans="1:12" x14ac:dyDescent="0.2">
      <c r="A42" s="39">
        <v>39</v>
      </c>
      <c r="B42" s="45">
        <v>200001582</v>
      </c>
      <c r="C42" s="48" t="s">
        <v>71</v>
      </c>
      <c r="D42" s="39" t="s">
        <v>6</v>
      </c>
      <c r="E42" s="42">
        <v>0</v>
      </c>
      <c r="F42" s="43">
        <v>10254.607</v>
      </c>
      <c r="G42" s="44">
        <v>12000</v>
      </c>
      <c r="H42" s="44">
        <v>14200</v>
      </c>
      <c r="I42" s="44">
        <v>14000</v>
      </c>
      <c r="J42" s="44"/>
      <c r="K42" s="44"/>
      <c r="L42" s="44">
        <f t="shared" si="0"/>
        <v>12613.651750000001</v>
      </c>
    </row>
    <row r="43" spans="1:12" x14ac:dyDescent="0.2">
      <c r="A43" s="39">
        <v>40</v>
      </c>
      <c r="B43" s="45">
        <v>200001584</v>
      </c>
      <c r="C43" s="65" t="s">
        <v>72</v>
      </c>
      <c r="D43" s="39" t="s">
        <v>6</v>
      </c>
      <c r="E43" s="42">
        <v>0</v>
      </c>
      <c r="F43" s="46">
        <v>16870.651999999998</v>
      </c>
      <c r="G43" s="44">
        <v>16800</v>
      </c>
      <c r="H43" s="44">
        <v>13980</v>
      </c>
      <c r="I43" s="44">
        <v>15980</v>
      </c>
      <c r="J43" s="44">
        <v>19600</v>
      </c>
      <c r="K43" s="44">
        <v>19400</v>
      </c>
      <c r="L43" s="44">
        <f t="shared" si="0"/>
        <v>17105.108666666667</v>
      </c>
    </row>
    <row r="44" spans="1:12" x14ac:dyDescent="0.2">
      <c r="A44" s="39">
        <v>41</v>
      </c>
      <c r="B44" s="45">
        <v>200001586</v>
      </c>
      <c r="C44" s="65" t="s">
        <v>73</v>
      </c>
      <c r="D44" s="39" t="s">
        <v>6</v>
      </c>
      <c r="E44" s="42">
        <v>0</v>
      </c>
      <c r="F44" s="43">
        <v>5277.0709999999999</v>
      </c>
      <c r="G44" s="44">
        <v>5760</v>
      </c>
      <c r="H44" s="44">
        <v>3200</v>
      </c>
      <c r="I44" s="44">
        <v>3380</v>
      </c>
      <c r="J44" s="44">
        <v>6550</v>
      </c>
      <c r="K44" s="44">
        <v>6600</v>
      </c>
      <c r="L44" s="44">
        <f t="shared" si="0"/>
        <v>5127.845166666667</v>
      </c>
    </row>
    <row r="45" spans="1:12" x14ac:dyDescent="0.2">
      <c r="A45" s="39">
        <v>42</v>
      </c>
      <c r="B45" s="45">
        <v>200001587</v>
      </c>
      <c r="C45" s="48" t="s">
        <v>74</v>
      </c>
      <c r="D45" s="39" t="s">
        <v>6</v>
      </c>
      <c r="E45" s="42">
        <v>0</v>
      </c>
      <c r="F45" s="43">
        <v>6436.3239999999996</v>
      </c>
      <c r="G45" s="44">
        <v>7920</v>
      </c>
      <c r="H45" s="44">
        <v>7980</v>
      </c>
      <c r="I45" s="44">
        <v>9780</v>
      </c>
      <c r="J45" s="44"/>
      <c r="K45" s="44"/>
      <c r="L45" s="44">
        <f t="shared" si="0"/>
        <v>8029.0810000000001</v>
      </c>
    </row>
    <row r="46" spans="1:12" x14ac:dyDescent="0.2">
      <c r="A46" s="39">
        <v>43</v>
      </c>
      <c r="B46" s="45">
        <v>200001799</v>
      </c>
      <c r="C46" s="65" t="s">
        <v>75</v>
      </c>
      <c r="D46" s="39" t="s">
        <v>6</v>
      </c>
      <c r="E46" s="42">
        <v>0</v>
      </c>
      <c r="F46" s="43">
        <v>24022.706999999999</v>
      </c>
      <c r="G46" s="44">
        <v>28800</v>
      </c>
      <c r="H46" s="44">
        <v>11600</v>
      </c>
      <c r="I46" s="44">
        <v>24980</v>
      </c>
      <c r="J46" s="44">
        <v>27000</v>
      </c>
      <c r="K46" s="44">
        <v>27900</v>
      </c>
      <c r="L46" s="44">
        <f t="shared" si="0"/>
        <v>24050.451166666666</v>
      </c>
    </row>
    <row r="47" spans="1:12" x14ac:dyDescent="0.2">
      <c r="A47" s="39">
        <v>44</v>
      </c>
      <c r="B47" s="45">
        <v>200001541</v>
      </c>
      <c r="C47" s="48" t="s">
        <v>76</v>
      </c>
      <c r="D47" s="39" t="s">
        <v>6</v>
      </c>
      <c r="E47" s="42">
        <v>0</v>
      </c>
      <c r="F47" s="43">
        <v>3650.123</v>
      </c>
      <c r="G47" s="44">
        <v>4800</v>
      </c>
      <c r="H47" s="44">
        <v>3380</v>
      </c>
      <c r="I47" s="44">
        <v>3380</v>
      </c>
      <c r="J47" s="44"/>
      <c r="K47" s="44"/>
      <c r="L47" s="44">
        <f t="shared" si="0"/>
        <v>3802.5307499999999</v>
      </c>
    </row>
    <row r="48" spans="1:12" x14ac:dyDescent="0.2">
      <c r="A48" s="39">
        <v>45</v>
      </c>
      <c r="B48" s="45" t="s">
        <v>78</v>
      </c>
      <c r="C48" s="65" t="s">
        <v>77</v>
      </c>
      <c r="D48" s="39" t="s">
        <v>6</v>
      </c>
      <c r="E48" s="42">
        <v>0</v>
      </c>
      <c r="F48" s="43">
        <v>6476.2619999999997</v>
      </c>
      <c r="G48" s="44">
        <v>7200</v>
      </c>
      <c r="H48" s="44">
        <v>5780</v>
      </c>
      <c r="I48" s="44">
        <v>4580</v>
      </c>
      <c r="J48" s="44">
        <v>7200</v>
      </c>
      <c r="K48" s="44">
        <v>7400</v>
      </c>
      <c r="L48" s="44">
        <f t="shared" si="0"/>
        <v>6439.3770000000004</v>
      </c>
    </row>
    <row r="49" spans="1:12" x14ac:dyDescent="0.2">
      <c r="A49" s="39">
        <v>46</v>
      </c>
      <c r="B49" s="45">
        <v>200000161</v>
      </c>
      <c r="C49" s="48" t="s">
        <v>79</v>
      </c>
      <c r="D49" s="39" t="s">
        <v>6</v>
      </c>
      <c r="E49" s="42">
        <v>0</v>
      </c>
      <c r="F49" s="43">
        <v>5660.6859999999997</v>
      </c>
      <c r="G49" s="44">
        <v>7200</v>
      </c>
      <c r="H49" s="44">
        <v>5200</v>
      </c>
      <c r="I49" s="44">
        <v>5100</v>
      </c>
      <c r="J49" s="44"/>
      <c r="K49" s="44"/>
      <c r="L49" s="44">
        <f t="shared" si="0"/>
        <v>5790.1715000000004</v>
      </c>
    </row>
    <row r="50" spans="1:12" x14ac:dyDescent="0.2">
      <c r="A50" s="39">
        <v>47</v>
      </c>
      <c r="B50" s="45">
        <v>200001451</v>
      </c>
      <c r="C50" s="48" t="s">
        <v>80</v>
      </c>
      <c r="D50" s="39" t="s">
        <v>6</v>
      </c>
      <c r="E50" s="42">
        <v>0</v>
      </c>
      <c r="F50" s="43">
        <v>4163.0110000000004</v>
      </c>
      <c r="G50" s="44">
        <v>6000</v>
      </c>
      <c r="H50" s="44">
        <v>3100</v>
      </c>
      <c r="I50" s="44">
        <v>4200</v>
      </c>
      <c r="J50" s="44"/>
      <c r="K50" s="44"/>
      <c r="L50" s="44">
        <f t="shared" si="0"/>
        <v>4365.7527499999997</v>
      </c>
    </row>
    <row r="51" spans="1:12" x14ac:dyDescent="0.2">
      <c r="A51" s="39">
        <v>48</v>
      </c>
      <c r="B51" s="45">
        <v>200000811</v>
      </c>
      <c r="C51" s="48" t="s">
        <v>81</v>
      </c>
      <c r="D51" s="39" t="s">
        <v>6</v>
      </c>
      <c r="E51" s="42">
        <v>0</v>
      </c>
      <c r="F51" s="43">
        <v>3927.587</v>
      </c>
      <c r="G51" s="44">
        <v>5280</v>
      </c>
      <c r="H51" s="44">
        <v>4400</v>
      </c>
      <c r="I51" s="44">
        <v>4600</v>
      </c>
      <c r="J51" s="44"/>
      <c r="K51" s="44"/>
      <c r="L51" s="44">
        <f t="shared" si="0"/>
        <v>4551.8967499999999</v>
      </c>
    </row>
    <row r="52" spans="1:12" x14ac:dyDescent="0.2">
      <c r="A52" s="39">
        <v>49</v>
      </c>
      <c r="B52" s="45">
        <v>200001470</v>
      </c>
      <c r="C52" s="48" t="s">
        <v>82</v>
      </c>
      <c r="D52" s="39" t="s">
        <v>6</v>
      </c>
      <c r="E52" s="42">
        <v>0</v>
      </c>
      <c r="F52" s="43">
        <v>7320.2150000000001</v>
      </c>
      <c r="G52" s="44">
        <v>10200</v>
      </c>
      <c r="H52" s="44">
        <v>9000</v>
      </c>
      <c r="I52" s="44">
        <v>9480</v>
      </c>
      <c r="J52" s="44"/>
      <c r="K52" s="44"/>
      <c r="L52" s="44">
        <f t="shared" si="0"/>
        <v>9000.0537499999991</v>
      </c>
    </row>
    <row r="53" spans="1:12" x14ac:dyDescent="0.2">
      <c r="A53" s="39">
        <v>50</v>
      </c>
      <c r="B53" s="45">
        <v>200001477</v>
      </c>
      <c r="C53" s="48" t="s">
        <v>83</v>
      </c>
      <c r="D53" s="39" t="s">
        <v>6</v>
      </c>
      <c r="E53" s="42">
        <v>0</v>
      </c>
      <c r="F53" s="43">
        <v>5097.3500000000004</v>
      </c>
      <c r="G53" s="44">
        <v>5280</v>
      </c>
      <c r="H53" s="44">
        <v>5300</v>
      </c>
      <c r="I53" s="44">
        <v>5250</v>
      </c>
      <c r="J53" s="44"/>
      <c r="K53" s="44"/>
      <c r="L53" s="44">
        <f t="shared" si="0"/>
        <v>5231.8374999999996</v>
      </c>
    </row>
    <row r="54" spans="1:12" x14ac:dyDescent="0.2">
      <c r="A54" s="39">
        <v>51</v>
      </c>
      <c r="B54" s="45">
        <v>200000413</v>
      </c>
      <c r="C54" s="48" t="s">
        <v>84</v>
      </c>
      <c r="D54" s="39" t="s">
        <v>6</v>
      </c>
      <c r="E54" s="42">
        <v>0</v>
      </c>
      <c r="F54" s="43">
        <v>6874.5910000000003</v>
      </c>
      <c r="G54" s="44">
        <v>7200</v>
      </c>
      <c r="H54" s="44">
        <v>7200</v>
      </c>
      <c r="I54" s="44">
        <v>6480</v>
      </c>
      <c r="J54" s="44"/>
      <c r="K54" s="44"/>
      <c r="L54" s="44">
        <f t="shared" si="0"/>
        <v>6938.6477500000001</v>
      </c>
    </row>
    <row r="55" spans="1:12" x14ac:dyDescent="0.2">
      <c r="A55" s="39">
        <v>52</v>
      </c>
      <c r="B55" s="45">
        <v>200001486</v>
      </c>
      <c r="C55" s="48" t="s">
        <v>85</v>
      </c>
      <c r="D55" s="39" t="s">
        <v>6</v>
      </c>
      <c r="E55" s="42">
        <v>0</v>
      </c>
      <c r="F55" s="43">
        <v>6766.3379999999997</v>
      </c>
      <c r="G55" s="44">
        <v>9000</v>
      </c>
      <c r="H55" s="44">
        <v>4980</v>
      </c>
      <c r="I55" s="44">
        <v>5100</v>
      </c>
      <c r="J55" s="44"/>
      <c r="K55" s="44"/>
      <c r="L55" s="44">
        <f t="shared" si="0"/>
        <v>6461.5844999999999</v>
      </c>
    </row>
    <row r="56" spans="1:12" x14ac:dyDescent="0.2">
      <c r="A56" s="39">
        <v>53</v>
      </c>
      <c r="B56" s="45">
        <v>200001575</v>
      </c>
      <c r="C56" s="48" t="s">
        <v>86</v>
      </c>
      <c r="D56" s="39" t="s">
        <v>6</v>
      </c>
      <c r="E56" s="42">
        <v>0</v>
      </c>
      <c r="F56" s="43">
        <v>2704.223</v>
      </c>
      <c r="G56" s="44">
        <v>3840</v>
      </c>
      <c r="H56" s="44">
        <v>2380</v>
      </c>
      <c r="I56" s="44">
        <v>2480</v>
      </c>
      <c r="J56" s="44"/>
      <c r="K56" s="44"/>
      <c r="L56" s="44">
        <f t="shared" si="0"/>
        <v>2851.05575</v>
      </c>
    </row>
    <row r="57" spans="1:12" x14ac:dyDescent="0.2">
      <c r="A57" s="39">
        <v>54</v>
      </c>
      <c r="B57" s="45">
        <v>200001500</v>
      </c>
      <c r="C57" s="48" t="s">
        <v>87</v>
      </c>
      <c r="D57" s="39" t="s">
        <v>6</v>
      </c>
      <c r="E57" s="42">
        <v>0</v>
      </c>
      <c r="F57" s="43">
        <v>6978.64</v>
      </c>
      <c r="G57" s="44">
        <v>6000</v>
      </c>
      <c r="H57" s="44">
        <v>7180</v>
      </c>
      <c r="I57" s="44">
        <v>8200</v>
      </c>
      <c r="J57" s="44"/>
      <c r="K57" s="44"/>
      <c r="L57" s="44">
        <f t="shared" si="0"/>
        <v>7089.66</v>
      </c>
    </row>
    <row r="58" spans="1:12" x14ac:dyDescent="0.2">
      <c r="A58" s="39">
        <v>55</v>
      </c>
      <c r="B58" s="45">
        <v>200001508</v>
      </c>
      <c r="C58" s="48" t="s">
        <v>88</v>
      </c>
      <c r="D58" s="39" t="s">
        <v>6</v>
      </c>
      <c r="E58" s="42">
        <v>0</v>
      </c>
      <c r="F58" s="43">
        <v>3766.7840000000001</v>
      </c>
      <c r="G58" s="44">
        <v>4680</v>
      </c>
      <c r="H58" s="44">
        <v>3780</v>
      </c>
      <c r="I58" s="44">
        <v>3800</v>
      </c>
      <c r="J58" s="44"/>
      <c r="K58" s="44"/>
      <c r="L58" s="44">
        <f t="shared" si="0"/>
        <v>4006.6959999999999</v>
      </c>
    </row>
    <row r="59" spans="1:12" x14ac:dyDescent="0.2">
      <c r="A59" s="39">
        <v>56</v>
      </c>
      <c r="B59" s="45">
        <v>200001511</v>
      </c>
      <c r="C59" s="48" t="s">
        <v>89</v>
      </c>
      <c r="D59" s="39" t="s">
        <v>6</v>
      </c>
      <c r="E59" s="42">
        <v>0</v>
      </c>
      <c r="F59" s="43">
        <v>6290.2349999999997</v>
      </c>
      <c r="G59" s="44">
        <v>7680</v>
      </c>
      <c r="H59" s="44">
        <v>7000</v>
      </c>
      <c r="I59" s="44">
        <v>8500</v>
      </c>
      <c r="J59" s="44"/>
      <c r="K59" s="44"/>
      <c r="L59" s="44">
        <f t="shared" si="0"/>
        <v>7367.5587500000001</v>
      </c>
    </row>
    <row r="60" spans="1:12" x14ac:dyDescent="0.2">
      <c r="A60" s="39">
        <v>57</v>
      </c>
      <c r="B60" s="45">
        <v>200002353</v>
      </c>
      <c r="C60" s="65" t="s">
        <v>90</v>
      </c>
      <c r="D60" s="39" t="s">
        <v>6</v>
      </c>
      <c r="E60" s="42">
        <v>0</v>
      </c>
      <c r="F60" s="43">
        <v>5091.0439999999999</v>
      </c>
      <c r="G60" s="44">
        <v>6000</v>
      </c>
      <c r="H60" s="44">
        <v>3500</v>
      </c>
      <c r="I60" s="44">
        <v>4480</v>
      </c>
      <c r="J60" s="44">
        <v>6100</v>
      </c>
      <c r="K60" s="44">
        <v>6200</v>
      </c>
      <c r="L60" s="44">
        <f t="shared" si="0"/>
        <v>5228.5073333333339</v>
      </c>
    </row>
    <row r="61" spans="1:12" x14ac:dyDescent="0.2">
      <c r="A61" s="39">
        <v>58</v>
      </c>
      <c r="B61" s="45">
        <v>200001516</v>
      </c>
      <c r="C61" s="65" t="s">
        <v>91</v>
      </c>
      <c r="D61" s="39" t="s">
        <v>6</v>
      </c>
      <c r="E61" s="42">
        <v>0</v>
      </c>
      <c r="F61" s="43">
        <v>5077.3810000000003</v>
      </c>
      <c r="G61" s="44">
        <v>6000</v>
      </c>
      <c r="H61" s="44">
        <v>3500</v>
      </c>
      <c r="I61" s="44">
        <v>3680</v>
      </c>
      <c r="J61" s="44">
        <v>5800</v>
      </c>
      <c r="K61" s="44">
        <v>5990</v>
      </c>
      <c r="L61" s="44">
        <f t="shared" si="0"/>
        <v>5007.8968333333332</v>
      </c>
    </row>
    <row r="62" spans="1:12" x14ac:dyDescent="0.2">
      <c r="A62" s="39">
        <v>59</v>
      </c>
      <c r="B62" s="45">
        <v>200001539</v>
      </c>
      <c r="C62" s="48" t="s">
        <v>92</v>
      </c>
      <c r="D62" s="39" t="s">
        <v>6</v>
      </c>
      <c r="E62" s="42">
        <v>0</v>
      </c>
      <c r="F62" s="43">
        <v>5084.7380000000003</v>
      </c>
      <c r="G62" s="44">
        <v>6000</v>
      </c>
      <c r="H62" s="44">
        <v>5400</v>
      </c>
      <c r="I62" s="44">
        <v>8900</v>
      </c>
      <c r="J62" s="44"/>
      <c r="K62" s="44"/>
      <c r="L62" s="44">
        <f t="shared" si="0"/>
        <v>6346.1845000000003</v>
      </c>
    </row>
    <row r="63" spans="1:12" x14ac:dyDescent="0.2">
      <c r="A63" s="39">
        <v>60</v>
      </c>
      <c r="B63" s="45">
        <v>200001540</v>
      </c>
      <c r="C63" s="48" t="s">
        <v>93</v>
      </c>
      <c r="D63" s="39" t="s">
        <v>6</v>
      </c>
      <c r="E63" s="42">
        <v>0</v>
      </c>
      <c r="F63" s="43">
        <v>3863.4760000000001</v>
      </c>
      <c r="G63" s="44">
        <v>4800</v>
      </c>
      <c r="H63" s="44">
        <v>4580</v>
      </c>
      <c r="I63" s="44">
        <v>5500</v>
      </c>
      <c r="J63" s="44"/>
      <c r="K63" s="44"/>
      <c r="L63" s="44">
        <f t="shared" si="0"/>
        <v>4685.8690000000006</v>
      </c>
    </row>
    <row r="64" spans="1:12" x14ac:dyDescent="0.2">
      <c r="A64" s="39">
        <v>61</v>
      </c>
      <c r="B64" s="45">
        <v>200001546</v>
      </c>
      <c r="C64" s="48" t="s">
        <v>94</v>
      </c>
      <c r="D64" s="39" t="s">
        <v>6</v>
      </c>
      <c r="E64" s="42">
        <v>0</v>
      </c>
      <c r="F64" s="43">
        <v>6737.9610000000002</v>
      </c>
      <c r="G64" s="44">
        <v>7800</v>
      </c>
      <c r="H64" s="44">
        <v>5980</v>
      </c>
      <c r="I64" s="44">
        <v>5980</v>
      </c>
      <c r="J64" s="44"/>
      <c r="K64" s="44"/>
      <c r="L64" s="44">
        <f t="shared" si="0"/>
        <v>6624.4902499999998</v>
      </c>
    </row>
    <row r="65" spans="1:12" x14ac:dyDescent="0.2">
      <c r="A65" s="39">
        <v>62</v>
      </c>
      <c r="B65" s="45">
        <v>200001550</v>
      </c>
      <c r="C65" s="48" t="s">
        <v>95</v>
      </c>
      <c r="D65" s="39" t="s">
        <v>6</v>
      </c>
      <c r="E65" s="42">
        <v>0</v>
      </c>
      <c r="F65" s="43">
        <v>3991.6979999999999</v>
      </c>
      <c r="G65" s="44">
        <v>4200</v>
      </c>
      <c r="H65" s="44">
        <v>5100</v>
      </c>
      <c r="I65" s="44">
        <v>3980</v>
      </c>
      <c r="J65" s="44"/>
      <c r="K65" s="44"/>
      <c r="L65" s="44">
        <f t="shared" si="0"/>
        <v>4317.9245000000001</v>
      </c>
    </row>
    <row r="66" spans="1:12" x14ac:dyDescent="0.2">
      <c r="A66" s="39">
        <v>63</v>
      </c>
      <c r="B66" s="45">
        <v>200001552</v>
      </c>
      <c r="C66" s="48" t="s">
        <v>96</v>
      </c>
      <c r="D66" s="39" t="s">
        <v>6</v>
      </c>
      <c r="E66" s="42">
        <v>0</v>
      </c>
      <c r="F66" s="43">
        <v>4609.6859999999997</v>
      </c>
      <c r="G66" s="44">
        <v>5760</v>
      </c>
      <c r="H66" s="44">
        <v>3100</v>
      </c>
      <c r="I66" s="44">
        <v>5500</v>
      </c>
      <c r="J66" s="44"/>
      <c r="K66" s="44"/>
      <c r="L66" s="44">
        <f t="shared" si="0"/>
        <v>4742.4215000000004</v>
      </c>
    </row>
    <row r="67" spans="1:12" x14ac:dyDescent="0.2">
      <c r="A67" s="39">
        <v>64</v>
      </c>
      <c r="B67" s="45">
        <v>200002513</v>
      </c>
      <c r="C67" s="65" t="s">
        <v>97</v>
      </c>
      <c r="D67" s="39" t="s">
        <v>6</v>
      </c>
      <c r="E67" s="42">
        <v>0</v>
      </c>
      <c r="F67" s="43">
        <v>4065.268</v>
      </c>
      <c r="G67" s="44">
        <v>4920</v>
      </c>
      <c r="H67" s="44">
        <v>2780</v>
      </c>
      <c r="I67" s="44">
        <v>2580</v>
      </c>
      <c r="J67" s="44">
        <v>4500</v>
      </c>
      <c r="K67" s="44">
        <v>4800</v>
      </c>
      <c r="L67" s="44">
        <f t="shared" si="0"/>
        <v>3940.8780000000002</v>
      </c>
    </row>
    <row r="68" spans="1:12" x14ac:dyDescent="0.2">
      <c r="A68" s="39">
        <v>65</v>
      </c>
      <c r="B68" s="45">
        <v>200000232</v>
      </c>
      <c r="C68" s="48" t="s">
        <v>98</v>
      </c>
      <c r="D68" s="39" t="s">
        <v>6</v>
      </c>
      <c r="E68" s="42">
        <v>0</v>
      </c>
      <c r="F68" s="43">
        <v>5736.3580000000002</v>
      </c>
      <c r="G68" s="44">
        <v>6960</v>
      </c>
      <c r="H68" s="44">
        <v>5990</v>
      </c>
      <c r="I68" s="44">
        <v>5980</v>
      </c>
      <c r="J68" s="44"/>
      <c r="K68" s="44"/>
      <c r="L68" s="44">
        <f t="shared" si="0"/>
        <v>6166.5895</v>
      </c>
    </row>
    <row r="69" spans="1:12" x14ac:dyDescent="0.2">
      <c r="A69" s="39">
        <v>66</v>
      </c>
      <c r="B69" s="45">
        <v>200001467</v>
      </c>
      <c r="C69" s="48" t="s">
        <v>99</v>
      </c>
      <c r="D69" s="39" t="s">
        <v>6</v>
      </c>
      <c r="E69" s="42">
        <v>0</v>
      </c>
      <c r="F69" s="43">
        <v>4728.4489999999996</v>
      </c>
      <c r="G69" s="44">
        <v>5640</v>
      </c>
      <c r="H69" s="44">
        <v>4780</v>
      </c>
      <c r="I69" s="44">
        <v>4990</v>
      </c>
      <c r="J69" s="44"/>
      <c r="K69" s="44"/>
      <c r="L69" s="44">
        <f t="shared" ref="L69:L127" si="1">AVERAGE(F69:K69)</f>
        <v>5034.6122500000001</v>
      </c>
    </row>
    <row r="70" spans="1:12" x14ac:dyDescent="0.2">
      <c r="A70" s="39">
        <v>67</v>
      </c>
      <c r="B70" s="45">
        <v>200000305</v>
      </c>
      <c r="C70" s="48" t="s">
        <v>100</v>
      </c>
      <c r="D70" s="39" t="s">
        <v>6</v>
      </c>
      <c r="E70" s="42">
        <v>0</v>
      </c>
      <c r="F70" s="43">
        <v>7634.4639999999999</v>
      </c>
      <c r="G70" s="44">
        <v>8736</v>
      </c>
      <c r="H70" s="44">
        <v>9200</v>
      </c>
      <c r="I70" s="44">
        <v>9000</v>
      </c>
      <c r="J70" s="44"/>
      <c r="K70" s="44"/>
      <c r="L70" s="44">
        <f t="shared" si="1"/>
        <v>8642.616</v>
      </c>
    </row>
    <row r="71" spans="1:12" x14ac:dyDescent="0.2">
      <c r="A71" s="39">
        <v>68</v>
      </c>
      <c r="B71" s="45">
        <v>200001478</v>
      </c>
      <c r="C71" s="48" t="s">
        <v>101</v>
      </c>
      <c r="D71" s="39" t="s">
        <v>6</v>
      </c>
      <c r="E71" s="42">
        <v>0</v>
      </c>
      <c r="F71" s="43">
        <v>4556.085</v>
      </c>
      <c r="G71" s="44">
        <v>5400</v>
      </c>
      <c r="H71" s="44">
        <v>3980</v>
      </c>
      <c r="I71" s="44">
        <v>4950</v>
      </c>
      <c r="J71" s="44"/>
      <c r="K71" s="44"/>
      <c r="L71" s="44">
        <f t="shared" si="1"/>
        <v>4721.5212499999998</v>
      </c>
    </row>
    <row r="72" spans="1:12" x14ac:dyDescent="0.2">
      <c r="A72" s="39">
        <v>69</v>
      </c>
      <c r="B72" s="45">
        <v>200000751</v>
      </c>
      <c r="C72" s="48" t="s">
        <v>102</v>
      </c>
      <c r="D72" s="39" t="s">
        <v>6</v>
      </c>
      <c r="E72" s="42">
        <v>0</v>
      </c>
      <c r="F72" s="43">
        <v>4346.9359999999997</v>
      </c>
      <c r="G72" s="44">
        <v>5280</v>
      </c>
      <c r="H72" s="44">
        <v>4500</v>
      </c>
      <c r="I72" s="44">
        <v>4600</v>
      </c>
      <c r="J72" s="44"/>
      <c r="K72" s="44"/>
      <c r="L72" s="44">
        <f t="shared" si="1"/>
        <v>4681.7340000000004</v>
      </c>
    </row>
    <row r="73" spans="1:12" x14ac:dyDescent="0.2">
      <c r="A73" s="39">
        <v>70</v>
      </c>
      <c r="B73" s="45">
        <v>200000431</v>
      </c>
      <c r="C73" s="48" t="s">
        <v>103</v>
      </c>
      <c r="D73" s="39" t="s">
        <v>6</v>
      </c>
      <c r="E73" s="42">
        <v>0</v>
      </c>
      <c r="F73" s="43">
        <v>7812.0829999999996</v>
      </c>
      <c r="G73" s="44">
        <v>9600</v>
      </c>
      <c r="H73" s="44">
        <v>8200</v>
      </c>
      <c r="I73" s="44">
        <v>7680</v>
      </c>
      <c r="J73" s="44"/>
      <c r="K73" s="44"/>
      <c r="L73" s="44">
        <f t="shared" si="1"/>
        <v>8323.0207499999997</v>
      </c>
    </row>
    <row r="74" spans="1:12" x14ac:dyDescent="0.2">
      <c r="A74" s="39">
        <v>71</v>
      </c>
      <c r="B74" s="45">
        <v>200002516</v>
      </c>
      <c r="C74" s="48" t="s">
        <v>104</v>
      </c>
      <c r="D74" s="39" t="s">
        <v>6</v>
      </c>
      <c r="E74" s="42">
        <v>0</v>
      </c>
      <c r="F74" s="43">
        <v>6067.4229999999998</v>
      </c>
      <c r="G74" s="44">
        <v>6840</v>
      </c>
      <c r="H74" s="44">
        <v>7000</v>
      </c>
      <c r="I74" s="44">
        <v>6980</v>
      </c>
      <c r="J74" s="44"/>
      <c r="K74" s="44"/>
      <c r="L74" s="44">
        <f t="shared" si="1"/>
        <v>6721.8557499999997</v>
      </c>
    </row>
    <row r="75" spans="1:12" x14ac:dyDescent="0.2">
      <c r="A75" s="39">
        <v>72</v>
      </c>
      <c r="B75" s="45">
        <v>200001483</v>
      </c>
      <c r="C75" s="48" t="s">
        <v>105</v>
      </c>
      <c r="D75" s="39" t="s">
        <v>6</v>
      </c>
      <c r="E75" s="42">
        <v>0</v>
      </c>
      <c r="F75" s="43">
        <v>7114.2190000000001</v>
      </c>
      <c r="G75" s="44">
        <v>8040</v>
      </c>
      <c r="H75" s="44">
        <v>6300</v>
      </c>
      <c r="I75" s="44">
        <v>5980</v>
      </c>
      <c r="J75" s="44"/>
      <c r="K75" s="44"/>
      <c r="L75" s="44">
        <f t="shared" si="1"/>
        <v>6858.5547500000002</v>
      </c>
    </row>
    <row r="76" spans="1:12" x14ac:dyDescent="0.2">
      <c r="A76" s="39">
        <v>73</v>
      </c>
      <c r="B76" s="45">
        <v>200002517</v>
      </c>
      <c r="C76" s="65" t="s">
        <v>106</v>
      </c>
      <c r="D76" s="39" t="s">
        <v>6</v>
      </c>
      <c r="E76" s="42">
        <v>0</v>
      </c>
      <c r="F76" s="43">
        <v>12777.007</v>
      </c>
      <c r="G76" s="44">
        <v>12600</v>
      </c>
      <c r="H76" s="44">
        <v>12800</v>
      </c>
      <c r="I76" s="44">
        <v>9980</v>
      </c>
      <c r="J76" s="44">
        <v>14200</v>
      </c>
      <c r="K76" s="44">
        <v>15200</v>
      </c>
      <c r="L76" s="44">
        <f t="shared" si="1"/>
        <v>12926.167833333333</v>
      </c>
    </row>
    <row r="77" spans="1:12" x14ac:dyDescent="0.2">
      <c r="A77" s="39">
        <v>74</v>
      </c>
      <c r="B77" s="45">
        <v>200000449</v>
      </c>
      <c r="C77" s="48" t="s">
        <v>107</v>
      </c>
      <c r="D77" s="39" t="s">
        <v>6</v>
      </c>
      <c r="E77" s="42">
        <v>0</v>
      </c>
      <c r="F77" s="43">
        <v>7026.9859999999999</v>
      </c>
      <c r="G77" s="44">
        <v>8400</v>
      </c>
      <c r="H77" s="44">
        <v>9000</v>
      </c>
      <c r="I77" s="44">
        <v>5490</v>
      </c>
      <c r="J77" s="44"/>
      <c r="K77" s="44"/>
      <c r="L77" s="44">
        <f t="shared" si="1"/>
        <v>7479.2465000000002</v>
      </c>
    </row>
    <row r="78" spans="1:12" x14ac:dyDescent="0.2">
      <c r="A78" s="39">
        <v>75</v>
      </c>
      <c r="B78" s="45">
        <v>200001492</v>
      </c>
      <c r="C78" s="48" t="s">
        <v>108</v>
      </c>
      <c r="D78" s="39" t="s">
        <v>6</v>
      </c>
      <c r="E78" s="42">
        <v>0</v>
      </c>
      <c r="F78" s="43">
        <v>8598.2309999999998</v>
      </c>
      <c r="G78" s="44">
        <v>10800</v>
      </c>
      <c r="H78" s="44">
        <v>7980</v>
      </c>
      <c r="I78" s="44">
        <v>8600</v>
      </c>
      <c r="J78" s="44"/>
      <c r="K78" s="44"/>
      <c r="L78" s="44">
        <f t="shared" si="1"/>
        <v>8994.5577499999999</v>
      </c>
    </row>
    <row r="79" spans="1:12" x14ac:dyDescent="0.2">
      <c r="A79" s="39">
        <v>76</v>
      </c>
      <c r="B79" s="50" t="s">
        <v>109</v>
      </c>
      <c r="C79" s="48" t="s">
        <v>110</v>
      </c>
      <c r="D79" s="39" t="s">
        <v>6</v>
      </c>
      <c r="E79" s="42">
        <v>0</v>
      </c>
      <c r="F79" s="43">
        <v>8270.3189999999995</v>
      </c>
      <c r="G79" s="44">
        <v>9120</v>
      </c>
      <c r="H79" s="44">
        <v>7400</v>
      </c>
      <c r="I79" s="44">
        <v>9980</v>
      </c>
      <c r="J79" s="44"/>
      <c r="K79" s="44"/>
      <c r="L79" s="44">
        <f t="shared" si="1"/>
        <v>8692.5797500000008</v>
      </c>
    </row>
    <row r="80" spans="1:12" x14ac:dyDescent="0.2">
      <c r="A80" s="39">
        <v>77</v>
      </c>
      <c r="B80" s="45">
        <v>200001555</v>
      </c>
      <c r="C80" s="48" t="s">
        <v>111</v>
      </c>
      <c r="D80" s="39" t="s">
        <v>6</v>
      </c>
      <c r="E80" s="42">
        <v>0</v>
      </c>
      <c r="F80" s="43">
        <v>3900.261</v>
      </c>
      <c r="G80" s="44">
        <v>4920</v>
      </c>
      <c r="H80" s="44">
        <v>4800</v>
      </c>
      <c r="I80" s="44">
        <v>4250</v>
      </c>
      <c r="J80" s="44"/>
      <c r="K80" s="44"/>
      <c r="L80" s="44">
        <f t="shared" si="1"/>
        <v>4467.5652499999997</v>
      </c>
    </row>
    <row r="81" spans="1:12" x14ac:dyDescent="0.2">
      <c r="A81" s="39">
        <v>78</v>
      </c>
      <c r="B81" s="45">
        <v>200002519</v>
      </c>
      <c r="C81" s="65" t="s">
        <v>112</v>
      </c>
      <c r="D81" s="39" t="s">
        <v>6</v>
      </c>
      <c r="E81" s="42">
        <v>0</v>
      </c>
      <c r="F81" s="43">
        <v>14657.245999999999</v>
      </c>
      <c r="G81" s="44">
        <v>18000</v>
      </c>
      <c r="H81" s="44">
        <v>9980</v>
      </c>
      <c r="I81" s="44">
        <v>12200</v>
      </c>
      <c r="J81" s="44">
        <v>16500</v>
      </c>
      <c r="K81" s="44">
        <v>17200</v>
      </c>
      <c r="L81" s="44">
        <f t="shared" si="1"/>
        <v>14756.207666666667</v>
      </c>
    </row>
    <row r="82" spans="1:12" x14ac:dyDescent="0.2">
      <c r="A82" s="39">
        <v>79</v>
      </c>
      <c r="B82" s="45">
        <v>200001514</v>
      </c>
      <c r="C82" s="48" t="s">
        <v>113</v>
      </c>
      <c r="D82" s="39" t="s">
        <v>6</v>
      </c>
      <c r="E82" s="42">
        <v>0</v>
      </c>
      <c r="F82" s="43">
        <v>4330.12</v>
      </c>
      <c r="G82" s="44">
        <v>6000</v>
      </c>
      <c r="H82" s="44">
        <v>4980</v>
      </c>
      <c r="I82" s="44">
        <v>3580</v>
      </c>
      <c r="J82" s="44"/>
      <c r="K82" s="44"/>
      <c r="L82" s="44">
        <f t="shared" si="1"/>
        <v>4722.53</v>
      </c>
    </row>
    <row r="83" spans="1:12" x14ac:dyDescent="0.2">
      <c r="A83" s="39">
        <v>80</v>
      </c>
      <c r="B83" s="45">
        <v>200000534</v>
      </c>
      <c r="C83" s="48" t="s">
        <v>114</v>
      </c>
      <c r="D83" s="39" t="s">
        <v>6</v>
      </c>
      <c r="E83" s="42">
        <v>0</v>
      </c>
      <c r="F83" s="43">
        <v>3851.915</v>
      </c>
      <c r="G83" s="44">
        <v>4800</v>
      </c>
      <c r="H83" s="44">
        <v>4980</v>
      </c>
      <c r="I83" s="44">
        <v>4500</v>
      </c>
      <c r="J83" s="44"/>
      <c r="K83" s="44"/>
      <c r="L83" s="44">
        <f t="shared" si="1"/>
        <v>4532.9787500000002</v>
      </c>
    </row>
    <row r="84" spans="1:12" x14ac:dyDescent="0.2">
      <c r="A84" s="39">
        <v>81</v>
      </c>
      <c r="B84" s="45">
        <v>200001744</v>
      </c>
      <c r="C84" s="48" t="s">
        <v>105</v>
      </c>
      <c r="D84" s="39" t="s">
        <v>24</v>
      </c>
      <c r="E84" s="42">
        <v>0</v>
      </c>
      <c r="F84" s="51">
        <v>830.29</v>
      </c>
      <c r="G84" s="44">
        <v>1188</v>
      </c>
      <c r="H84" s="44">
        <v>1200</v>
      </c>
      <c r="I84" s="44">
        <v>1190</v>
      </c>
      <c r="J84" s="44"/>
      <c r="K84" s="44"/>
      <c r="L84" s="44">
        <f t="shared" si="1"/>
        <v>1102.0725</v>
      </c>
    </row>
    <row r="85" spans="1:12" x14ac:dyDescent="0.2">
      <c r="A85" s="39">
        <v>82</v>
      </c>
      <c r="B85" s="45">
        <v>200001748</v>
      </c>
      <c r="C85" s="48" t="s">
        <v>111</v>
      </c>
      <c r="D85" s="39" t="s">
        <v>24</v>
      </c>
      <c r="E85" s="42">
        <v>0</v>
      </c>
      <c r="F85" s="51">
        <v>719.93499999999995</v>
      </c>
      <c r="G85" s="44">
        <v>948</v>
      </c>
      <c r="H85" s="44">
        <v>740</v>
      </c>
      <c r="I85" s="44">
        <v>820</v>
      </c>
      <c r="J85" s="44"/>
      <c r="K85" s="44"/>
      <c r="L85" s="44">
        <f t="shared" si="1"/>
        <v>806.98374999999999</v>
      </c>
    </row>
    <row r="86" spans="1:12" x14ac:dyDescent="0.2">
      <c r="A86" s="39">
        <v>83</v>
      </c>
      <c r="B86" s="45">
        <v>200001743</v>
      </c>
      <c r="C86" s="48" t="s">
        <v>115</v>
      </c>
      <c r="D86" s="39" t="s">
        <v>24</v>
      </c>
      <c r="E86" s="42">
        <v>0</v>
      </c>
      <c r="F86" s="51">
        <v>1074.1220000000001</v>
      </c>
      <c r="G86" s="44">
        <v>1200</v>
      </c>
      <c r="H86" s="44">
        <v>1200</v>
      </c>
      <c r="I86" s="44">
        <v>1240</v>
      </c>
      <c r="J86" s="44"/>
      <c r="K86" s="44"/>
      <c r="L86" s="44">
        <f t="shared" si="1"/>
        <v>1178.5305000000001</v>
      </c>
    </row>
    <row r="87" spans="1:12" x14ac:dyDescent="0.2">
      <c r="A87" s="39">
        <v>84</v>
      </c>
      <c r="B87" s="45">
        <v>200001759</v>
      </c>
      <c r="C87" s="48" t="s">
        <v>112</v>
      </c>
      <c r="D87" s="39" t="s">
        <v>24</v>
      </c>
      <c r="E87" s="42">
        <v>0</v>
      </c>
      <c r="F87" s="51">
        <v>2626.4490000000001</v>
      </c>
      <c r="G87" s="44">
        <v>2988</v>
      </c>
      <c r="H87" s="44">
        <v>2750</v>
      </c>
      <c r="I87" s="44">
        <v>2800</v>
      </c>
      <c r="J87" s="44"/>
      <c r="K87" s="44"/>
      <c r="L87" s="44">
        <f t="shared" si="1"/>
        <v>2791.1122500000001</v>
      </c>
    </row>
    <row r="88" spans="1:12" x14ac:dyDescent="0.2">
      <c r="A88" s="39">
        <v>85</v>
      </c>
      <c r="B88" s="45">
        <v>200001746</v>
      </c>
      <c r="C88" s="48" t="s">
        <v>106</v>
      </c>
      <c r="D88" s="39" t="s">
        <v>24</v>
      </c>
      <c r="E88" s="42">
        <v>0</v>
      </c>
      <c r="F88" s="51">
        <v>2554.9809999999998</v>
      </c>
      <c r="G88" s="44">
        <v>3024</v>
      </c>
      <c r="H88" s="44">
        <v>2400</v>
      </c>
      <c r="I88" s="44">
        <v>2420</v>
      </c>
      <c r="J88" s="44"/>
      <c r="K88" s="44"/>
      <c r="L88" s="44">
        <f t="shared" si="1"/>
        <v>2599.7452499999999</v>
      </c>
    </row>
    <row r="89" spans="1:12" x14ac:dyDescent="0.2">
      <c r="A89" s="39">
        <v>86</v>
      </c>
      <c r="B89" s="45">
        <v>200001721</v>
      </c>
      <c r="C89" s="48" t="s">
        <v>97</v>
      </c>
      <c r="D89" s="39" t="s">
        <v>24</v>
      </c>
      <c r="E89" s="42">
        <v>0</v>
      </c>
      <c r="F89" s="51">
        <v>815.57600000000002</v>
      </c>
      <c r="G89" s="44">
        <v>1032</v>
      </c>
      <c r="H89" s="44">
        <v>830</v>
      </c>
      <c r="I89" s="44">
        <v>840</v>
      </c>
      <c r="J89" s="44"/>
      <c r="K89" s="44"/>
      <c r="L89" s="44">
        <f t="shared" si="1"/>
        <v>879.39400000000001</v>
      </c>
    </row>
    <row r="90" spans="1:12" x14ac:dyDescent="0.2">
      <c r="A90" s="39">
        <v>87</v>
      </c>
      <c r="B90" s="45">
        <v>200001789</v>
      </c>
      <c r="C90" s="48" t="s">
        <v>116</v>
      </c>
      <c r="D90" s="39" t="s">
        <v>24</v>
      </c>
      <c r="E90" s="42">
        <v>0</v>
      </c>
      <c r="F90" s="51">
        <v>1459.8389999999999</v>
      </c>
      <c r="G90" s="44">
        <v>1860</v>
      </c>
      <c r="H90" s="44">
        <v>1500</v>
      </c>
      <c r="I90" s="44">
        <v>1600</v>
      </c>
      <c r="J90" s="44"/>
      <c r="K90" s="44"/>
      <c r="L90" s="44">
        <f t="shared" si="1"/>
        <v>1604.95975</v>
      </c>
    </row>
    <row r="91" spans="1:12" x14ac:dyDescent="0.2">
      <c r="A91" s="39">
        <v>88</v>
      </c>
      <c r="B91" s="45">
        <v>200002612</v>
      </c>
      <c r="C91" s="48" t="s">
        <v>117</v>
      </c>
      <c r="D91" s="39" t="s">
        <v>6</v>
      </c>
      <c r="E91" s="42">
        <v>0.19</v>
      </c>
      <c r="F91" s="51">
        <v>10111.671</v>
      </c>
      <c r="G91" s="44">
        <v>14400</v>
      </c>
      <c r="H91" s="44">
        <v>12900</v>
      </c>
      <c r="I91" s="44">
        <v>11000</v>
      </c>
      <c r="J91" s="44"/>
      <c r="K91" s="44"/>
      <c r="L91" s="44">
        <f t="shared" si="1"/>
        <v>12102.917750000001</v>
      </c>
    </row>
    <row r="92" spans="1:12" x14ac:dyDescent="0.2">
      <c r="A92" s="39">
        <v>89</v>
      </c>
      <c r="B92" s="45">
        <v>200000756</v>
      </c>
      <c r="C92" s="48" t="s">
        <v>118</v>
      </c>
      <c r="D92" s="39" t="s">
        <v>6</v>
      </c>
      <c r="E92" s="42">
        <v>0</v>
      </c>
      <c r="F92" s="51">
        <v>3989.596</v>
      </c>
      <c r="G92" s="44">
        <v>5040</v>
      </c>
      <c r="H92" s="44">
        <v>2980</v>
      </c>
      <c r="I92" s="44">
        <v>5500</v>
      </c>
      <c r="J92" s="44"/>
      <c r="K92" s="44"/>
      <c r="L92" s="44">
        <f t="shared" si="1"/>
        <v>4377.3989999999994</v>
      </c>
    </row>
    <row r="93" spans="1:12" x14ac:dyDescent="0.2">
      <c r="A93" s="39">
        <v>90</v>
      </c>
      <c r="B93" s="45">
        <v>200001547</v>
      </c>
      <c r="C93" s="48" t="s">
        <v>119</v>
      </c>
      <c r="D93" s="39" t="s">
        <v>6</v>
      </c>
      <c r="E93" s="42">
        <v>0</v>
      </c>
      <c r="F93" s="51">
        <v>6343.8360000000002</v>
      </c>
      <c r="G93" s="44">
        <v>7200</v>
      </c>
      <c r="H93" s="44">
        <v>6300</v>
      </c>
      <c r="I93" s="44">
        <v>5980</v>
      </c>
      <c r="J93" s="44"/>
      <c r="K93" s="44"/>
      <c r="L93" s="44">
        <f t="shared" si="1"/>
        <v>6455.9589999999998</v>
      </c>
    </row>
    <row r="94" spans="1:12" ht="18.75" x14ac:dyDescent="0.2">
      <c r="A94" s="39">
        <v>91</v>
      </c>
      <c r="B94" s="45">
        <v>200001777</v>
      </c>
      <c r="C94" s="48" t="s">
        <v>120</v>
      </c>
      <c r="D94" s="49" t="s">
        <v>121</v>
      </c>
      <c r="E94" s="42">
        <v>0.19</v>
      </c>
      <c r="F94" s="51">
        <v>11408.605</v>
      </c>
      <c r="G94" s="44">
        <v>10800</v>
      </c>
      <c r="H94" s="44">
        <v>10990</v>
      </c>
      <c r="I94" s="44">
        <v>10920</v>
      </c>
      <c r="J94" s="44"/>
      <c r="K94" s="44"/>
      <c r="L94" s="44">
        <f t="shared" si="1"/>
        <v>11029.651249999999</v>
      </c>
    </row>
    <row r="95" spans="1:12" x14ac:dyDescent="0.2">
      <c r="A95" s="39">
        <v>92</v>
      </c>
      <c r="B95" s="45">
        <v>200002600</v>
      </c>
      <c r="C95" s="48" t="s">
        <v>122</v>
      </c>
      <c r="D95" s="39" t="s">
        <v>24</v>
      </c>
      <c r="E95" s="42">
        <v>0.19</v>
      </c>
      <c r="F95" s="51">
        <v>1486.114</v>
      </c>
      <c r="G95" s="44">
        <v>1320</v>
      </c>
      <c r="H95" s="44">
        <v>1500</v>
      </c>
      <c r="I95" s="44">
        <v>1520</v>
      </c>
      <c r="J95" s="44"/>
      <c r="K95" s="44"/>
      <c r="L95" s="44">
        <f t="shared" si="1"/>
        <v>1456.5284999999999</v>
      </c>
    </row>
    <row r="96" spans="1:12" x14ac:dyDescent="0.2">
      <c r="A96" s="39">
        <v>93</v>
      </c>
      <c r="B96" s="45">
        <v>200000760</v>
      </c>
      <c r="C96" s="48" t="s">
        <v>123</v>
      </c>
      <c r="D96" s="39" t="s">
        <v>14</v>
      </c>
      <c r="E96" s="42">
        <v>0.19</v>
      </c>
      <c r="F96" s="51">
        <v>13752.334999999999</v>
      </c>
      <c r="G96" s="44">
        <v>15600</v>
      </c>
      <c r="H96" s="44">
        <v>14200</v>
      </c>
      <c r="I96" s="44">
        <v>15000</v>
      </c>
      <c r="J96" s="44"/>
      <c r="K96" s="44"/>
      <c r="L96" s="44">
        <f t="shared" si="1"/>
        <v>14638.08375</v>
      </c>
    </row>
    <row r="97" spans="1:12" x14ac:dyDescent="0.2">
      <c r="A97" s="39">
        <v>94</v>
      </c>
      <c r="B97" s="45">
        <v>200001476</v>
      </c>
      <c r="C97" s="48" t="s">
        <v>123</v>
      </c>
      <c r="D97" s="39" t="s">
        <v>6</v>
      </c>
      <c r="E97" s="42">
        <v>0.19</v>
      </c>
      <c r="F97" s="51">
        <v>27596.107</v>
      </c>
      <c r="G97" s="44">
        <v>31200</v>
      </c>
      <c r="H97" s="44">
        <v>29000</v>
      </c>
      <c r="I97" s="44">
        <v>28300</v>
      </c>
      <c r="J97" s="44"/>
      <c r="K97" s="44"/>
      <c r="L97" s="44">
        <f t="shared" si="1"/>
        <v>29024.026750000001</v>
      </c>
    </row>
    <row r="98" spans="1:12" x14ac:dyDescent="0.2">
      <c r="A98" s="39">
        <v>95</v>
      </c>
      <c r="B98" s="45">
        <v>200001631</v>
      </c>
      <c r="C98" s="48" t="s">
        <v>124</v>
      </c>
      <c r="D98" s="39" t="s">
        <v>24</v>
      </c>
      <c r="E98" s="42">
        <v>0.19</v>
      </c>
      <c r="F98" s="51">
        <v>1003.705</v>
      </c>
      <c r="G98" s="44">
        <v>1320</v>
      </c>
      <c r="H98" s="44">
        <v>1200</v>
      </c>
      <c r="I98" s="44">
        <v>1160</v>
      </c>
      <c r="J98" s="44"/>
      <c r="K98" s="44"/>
      <c r="L98" s="44">
        <f t="shared" si="1"/>
        <v>1170.92625</v>
      </c>
    </row>
    <row r="99" spans="1:12" x14ac:dyDescent="0.2">
      <c r="A99" s="39">
        <v>96</v>
      </c>
      <c r="B99" s="45">
        <v>200000750</v>
      </c>
      <c r="C99" s="48" t="s">
        <v>125</v>
      </c>
      <c r="D99" s="39" t="s">
        <v>24</v>
      </c>
      <c r="E99" s="42">
        <v>0.19</v>
      </c>
      <c r="F99" s="51">
        <v>10553.091</v>
      </c>
      <c r="G99" s="44">
        <v>12600</v>
      </c>
      <c r="H99" s="44">
        <v>9900</v>
      </c>
      <c r="I99" s="44">
        <v>9400</v>
      </c>
      <c r="J99" s="44"/>
      <c r="K99" s="44"/>
      <c r="L99" s="44">
        <f t="shared" si="1"/>
        <v>10613.27275</v>
      </c>
    </row>
    <row r="100" spans="1:12" x14ac:dyDescent="0.2">
      <c r="A100" s="39">
        <v>97</v>
      </c>
      <c r="B100" s="45">
        <v>200000805</v>
      </c>
      <c r="C100" s="48" t="s">
        <v>126</v>
      </c>
      <c r="D100" s="39" t="s">
        <v>14</v>
      </c>
      <c r="E100" s="42">
        <v>0.05</v>
      </c>
      <c r="F100" s="51">
        <v>10927.246999999999</v>
      </c>
      <c r="G100" s="44">
        <v>12000</v>
      </c>
      <c r="H100" s="44">
        <v>14500</v>
      </c>
      <c r="I100" s="44">
        <v>7458</v>
      </c>
      <c r="J100" s="44"/>
      <c r="K100" s="44"/>
      <c r="L100" s="44">
        <f t="shared" si="1"/>
        <v>11221.311750000001</v>
      </c>
    </row>
    <row r="101" spans="1:12" x14ac:dyDescent="0.2">
      <c r="A101" s="39">
        <v>98</v>
      </c>
      <c r="B101" s="45">
        <v>200001493</v>
      </c>
      <c r="C101" s="48" t="s">
        <v>126</v>
      </c>
      <c r="D101" s="39" t="s">
        <v>6</v>
      </c>
      <c r="E101" s="42">
        <v>0.05</v>
      </c>
      <c r="F101" s="51">
        <v>21822.964</v>
      </c>
      <c r="G101" s="44">
        <v>24000</v>
      </c>
      <c r="H101" s="44">
        <v>22000</v>
      </c>
      <c r="I101" s="44">
        <v>21950</v>
      </c>
      <c r="J101" s="44"/>
      <c r="K101" s="44"/>
      <c r="L101" s="44">
        <f t="shared" si="1"/>
        <v>22443.241000000002</v>
      </c>
    </row>
    <row r="102" spans="1:12" x14ac:dyDescent="0.2">
      <c r="A102" s="39">
        <v>99</v>
      </c>
      <c r="B102" s="45">
        <v>200001689</v>
      </c>
      <c r="C102" s="48" t="s">
        <v>127</v>
      </c>
      <c r="D102" s="39" t="s">
        <v>6</v>
      </c>
      <c r="E102" s="42">
        <v>0</v>
      </c>
      <c r="F102" s="51">
        <v>30488.458999999999</v>
      </c>
      <c r="G102" s="44">
        <v>35400</v>
      </c>
      <c r="H102" s="44">
        <v>31000</v>
      </c>
      <c r="I102" s="44">
        <v>31200</v>
      </c>
      <c r="J102" s="44"/>
      <c r="K102" s="44"/>
      <c r="L102" s="44">
        <f t="shared" si="1"/>
        <v>32022.114750000001</v>
      </c>
    </row>
    <row r="103" spans="1:12" x14ac:dyDescent="0.2">
      <c r="A103" s="39">
        <v>100</v>
      </c>
      <c r="B103" s="45">
        <v>200000626</v>
      </c>
      <c r="C103" s="48" t="s">
        <v>128</v>
      </c>
      <c r="D103" s="39" t="s">
        <v>6</v>
      </c>
      <c r="E103" s="42">
        <v>0</v>
      </c>
      <c r="F103" s="51">
        <v>24127.807000000001</v>
      </c>
      <c r="G103" s="44">
        <v>27720</v>
      </c>
      <c r="H103" s="44">
        <v>24300</v>
      </c>
      <c r="I103" s="44">
        <v>24800</v>
      </c>
      <c r="J103" s="44"/>
      <c r="K103" s="44"/>
      <c r="L103" s="44">
        <f t="shared" si="1"/>
        <v>25236.95175</v>
      </c>
    </row>
    <row r="104" spans="1:12" x14ac:dyDescent="0.2">
      <c r="A104" s="39">
        <v>101</v>
      </c>
      <c r="B104" s="45">
        <v>200000627</v>
      </c>
      <c r="C104" s="48" t="s">
        <v>129</v>
      </c>
      <c r="D104" s="39" t="s">
        <v>6</v>
      </c>
      <c r="E104" s="42">
        <v>0</v>
      </c>
      <c r="F104" s="51">
        <v>33182.171999999999</v>
      </c>
      <c r="G104" s="44">
        <v>37860</v>
      </c>
      <c r="H104" s="44">
        <v>34000</v>
      </c>
      <c r="I104" s="44">
        <v>33950</v>
      </c>
      <c r="J104" s="44"/>
      <c r="K104" s="44"/>
      <c r="L104" s="44">
        <f t="shared" si="1"/>
        <v>34748.042999999998</v>
      </c>
    </row>
    <row r="105" spans="1:12" x14ac:dyDescent="0.2">
      <c r="A105" s="39">
        <v>102</v>
      </c>
      <c r="B105" s="45">
        <v>200000753</v>
      </c>
      <c r="C105" s="48" t="s">
        <v>130</v>
      </c>
      <c r="D105" s="39" t="s">
        <v>14</v>
      </c>
      <c r="E105" s="42">
        <v>0.19</v>
      </c>
      <c r="F105" s="51">
        <v>24246.57</v>
      </c>
      <c r="G105" s="44">
        <v>27600</v>
      </c>
      <c r="H105" s="44">
        <v>24500</v>
      </c>
      <c r="I105" s="44">
        <v>17250</v>
      </c>
      <c r="J105" s="44"/>
      <c r="K105" s="44"/>
      <c r="L105" s="44">
        <f t="shared" si="1"/>
        <v>23399.142500000002</v>
      </c>
    </row>
    <row r="106" spans="1:12" x14ac:dyDescent="0.2">
      <c r="A106" s="39">
        <v>103</v>
      </c>
      <c r="B106" s="45">
        <v>200000661</v>
      </c>
      <c r="C106" s="48" t="s">
        <v>131</v>
      </c>
      <c r="D106" s="39" t="s">
        <v>6</v>
      </c>
      <c r="E106" s="42">
        <v>0.19</v>
      </c>
      <c r="F106" s="51">
        <v>11986.655000000001</v>
      </c>
      <c r="G106" s="44">
        <v>13920</v>
      </c>
      <c r="H106" s="44">
        <v>12000</v>
      </c>
      <c r="I106" s="44">
        <v>12600</v>
      </c>
      <c r="J106" s="44"/>
      <c r="K106" s="44"/>
      <c r="L106" s="44">
        <f t="shared" si="1"/>
        <v>12626.66375</v>
      </c>
    </row>
    <row r="107" spans="1:12" ht="18.75" x14ac:dyDescent="0.2">
      <c r="A107" s="39">
        <v>104</v>
      </c>
      <c r="B107" s="45">
        <v>200002398</v>
      </c>
      <c r="C107" s="48" t="s">
        <v>132</v>
      </c>
      <c r="D107" s="49" t="s">
        <v>133</v>
      </c>
      <c r="E107" s="42">
        <v>0.19</v>
      </c>
      <c r="F107" s="51">
        <v>11412.808999999999</v>
      </c>
      <c r="G107" s="44">
        <v>13320</v>
      </c>
      <c r="H107" s="44">
        <v>11950</v>
      </c>
      <c r="I107" s="44">
        <v>12300</v>
      </c>
      <c r="J107" s="44"/>
      <c r="K107" s="44"/>
      <c r="L107" s="44">
        <f t="shared" si="1"/>
        <v>12245.70225</v>
      </c>
    </row>
    <row r="108" spans="1:12" x14ac:dyDescent="0.2">
      <c r="A108" s="39">
        <v>105</v>
      </c>
      <c r="B108" s="45">
        <v>200000672</v>
      </c>
      <c r="C108" s="48" t="s">
        <v>134</v>
      </c>
      <c r="D108" s="49" t="s">
        <v>135</v>
      </c>
      <c r="E108" s="52">
        <v>0.05</v>
      </c>
      <c r="F108" s="53">
        <v>8872.5419999999995</v>
      </c>
      <c r="G108" s="44">
        <v>10320</v>
      </c>
      <c r="H108" s="44">
        <v>10500</v>
      </c>
      <c r="I108" s="44">
        <v>10700</v>
      </c>
      <c r="J108" s="44"/>
      <c r="K108" s="44"/>
      <c r="L108" s="44">
        <f t="shared" si="1"/>
        <v>10098.1355</v>
      </c>
    </row>
    <row r="109" spans="1:12" x14ac:dyDescent="0.2">
      <c r="A109" s="39">
        <v>106</v>
      </c>
      <c r="B109" s="45">
        <v>200000990</v>
      </c>
      <c r="C109" s="48" t="s">
        <v>134</v>
      </c>
      <c r="D109" s="49" t="s">
        <v>6</v>
      </c>
      <c r="E109" s="52">
        <v>0.05</v>
      </c>
      <c r="F109" s="53">
        <v>18003.63</v>
      </c>
      <c r="G109" s="44">
        <v>20640</v>
      </c>
      <c r="H109" s="44">
        <v>16700</v>
      </c>
      <c r="I109" s="44">
        <v>18400</v>
      </c>
      <c r="J109" s="44"/>
      <c r="K109" s="44"/>
      <c r="L109" s="44">
        <f t="shared" si="1"/>
        <v>18435.907500000001</v>
      </c>
    </row>
    <row r="110" spans="1:12" x14ac:dyDescent="0.2">
      <c r="A110" s="39">
        <v>107</v>
      </c>
      <c r="B110" s="45">
        <v>200000671</v>
      </c>
      <c r="C110" s="48" t="s">
        <v>134</v>
      </c>
      <c r="D110" s="39" t="s">
        <v>136</v>
      </c>
      <c r="E110" s="42">
        <v>0.05</v>
      </c>
      <c r="F110" s="51">
        <v>13308.813</v>
      </c>
      <c r="G110" s="44">
        <v>15540</v>
      </c>
      <c r="H110" s="44">
        <v>11500</v>
      </c>
      <c r="I110" s="44">
        <v>12390</v>
      </c>
      <c r="J110" s="44"/>
      <c r="K110" s="44"/>
      <c r="L110" s="44">
        <f t="shared" si="1"/>
        <v>13184.70325</v>
      </c>
    </row>
    <row r="111" spans="1:12" x14ac:dyDescent="0.2">
      <c r="A111" s="39">
        <v>108</v>
      </c>
      <c r="B111" s="45">
        <v>200000941</v>
      </c>
      <c r="C111" s="48" t="s">
        <v>137</v>
      </c>
      <c r="D111" s="39" t="s">
        <v>138</v>
      </c>
      <c r="E111" s="42">
        <v>0.05</v>
      </c>
      <c r="F111" s="51">
        <v>14683.521000000001</v>
      </c>
      <c r="G111" s="44">
        <v>17040</v>
      </c>
      <c r="H111" s="44">
        <v>15750</v>
      </c>
      <c r="I111" s="44">
        <v>12690</v>
      </c>
      <c r="J111" s="44"/>
      <c r="K111" s="44"/>
      <c r="L111" s="44">
        <f t="shared" si="1"/>
        <v>15040.88025</v>
      </c>
    </row>
    <row r="112" spans="1:12" x14ac:dyDescent="0.2">
      <c r="A112" s="39">
        <v>109</v>
      </c>
      <c r="B112" s="45">
        <v>200000755</v>
      </c>
      <c r="C112" s="48" t="s">
        <v>139</v>
      </c>
      <c r="D112" s="39" t="s">
        <v>138</v>
      </c>
      <c r="E112" s="42">
        <v>0.05</v>
      </c>
      <c r="F112" s="51">
        <v>11663.998</v>
      </c>
      <c r="G112" s="44">
        <v>13296</v>
      </c>
      <c r="H112" s="44">
        <v>10400</v>
      </c>
      <c r="I112" s="44">
        <v>9200</v>
      </c>
      <c r="J112" s="44"/>
      <c r="K112" s="44"/>
      <c r="L112" s="44">
        <f t="shared" si="1"/>
        <v>11139.9995</v>
      </c>
    </row>
    <row r="113" spans="1:12" x14ac:dyDescent="0.2">
      <c r="A113" s="39">
        <v>110</v>
      </c>
      <c r="B113" s="45">
        <v>200000734</v>
      </c>
      <c r="C113" s="48" t="s">
        <v>140</v>
      </c>
      <c r="D113" s="39" t="s">
        <v>24</v>
      </c>
      <c r="E113" s="42">
        <v>0.19</v>
      </c>
      <c r="F113" s="51">
        <v>1500.828</v>
      </c>
      <c r="G113" s="44">
        <v>1800</v>
      </c>
      <c r="H113" s="44">
        <v>1150</v>
      </c>
      <c r="I113" s="44">
        <v>1550</v>
      </c>
      <c r="J113" s="44"/>
      <c r="K113" s="44"/>
      <c r="L113" s="44">
        <f t="shared" si="1"/>
        <v>1500.2069999999999</v>
      </c>
    </row>
    <row r="114" spans="1:12" x14ac:dyDescent="0.2">
      <c r="A114" s="39">
        <v>111</v>
      </c>
      <c r="B114" s="54">
        <v>200001720</v>
      </c>
      <c r="C114" s="48" t="s">
        <v>141</v>
      </c>
      <c r="D114" s="39" t="s">
        <v>24</v>
      </c>
      <c r="E114" s="42">
        <v>0.19</v>
      </c>
      <c r="F114" s="44">
        <v>2007.41</v>
      </c>
      <c r="G114" s="44">
        <v>2160</v>
      </c>
      <c r="H114" s="44">
        <v>2450</v>
      </c>
      <c r="I114" s="44">
        <v>2300</v>
      </c>
      <c r="J114" s="44"/>
      <c r="K114" s="44"/>
      <c r="L114" s="44">
        <f t="shared" si="1"/>
        <v>2229.3525</v>
      </c>
    </row>
    <row r="115" spans="1:12" x14ac:dyDescent="0.2">
      <c r="A115" s="39">
        <v>112</v>
      </c>
      <c r="B115" s="54">
        <v>200001739</v>
      </c>
      <c r="C115" s="65" t="s">
        <v>142</v>
      </c>
      <c r="D115" s="39" t="s">
        <v>24</v>
      </c>
      <c r="E115" s="42">
        <v>0.19</v>
      </c>
      <c r="F115" s="44">
        <v>2460.3910000000001</v>
      </c>
      <c r="G115" s="44">
        <v>3000</v>
      </c>
      <c r="H115" s="44">
        <v>1200</v>
      </c>
      <c r="I115" s="44">
        <v>1550</v>
      </c>
      <c r="J115" s="44">
        <v>2995</v>
      </c>
      <c r="K115" s="44">
        <v>3100</v>
      </c>
      <c r="L115" s="44">
        <f t="shared" si="1"/>
        <v>2384.2318333333333</v>
      </c>
    </row>
    <row r="116" spans="1:12" x14ac:dyDescent="0.2">
      <c r="A116" s="39">
        <v>113</v>
      </c>
      <c r="B116" s="54">
        <v>200000403</v>
      </c>
      <c r="C116" s="65" t="s">
        <v>143</v>
      </c>
      <c r="D116" s="39" t="s">
        <v>24</v>
      </c>
      <c r="E116" s="42">
        <v>0</v>
      </c>
      <c r="F116" s="44">
        <v>1915.973</v>
      </c>
      <c r="G116" s="44">
        <v>2160</v>
      </c>
      <c r="H116" s="44">
        <v>750</v>
      </c>
      <c r="I116" s="44">
        <v>2450</v>
      </c>
      <c r="J116" s="44">
        <v>2390</v>
      </c>
      <c r="K116" s="44">
        <v>2200</v>
      </c>
      <c r="L116" s="44">
        <f t="shared" si="1"/>
        <v>1977.6621666666667</v>
      </c>
    </row>
    <row r="117" spans="1:12" x14ac:dyDescent="0.2">
      <c r="A117" s="39">
        <v>114</v>
      </c>
      <c r="B117" s="54">
        <v>200001633</v>
      </c>
      <c r="C117" s="65" t="s">
        <v>144</v>
      </c>
      <c r="D117" s="39" t="s">
        <v>24</v>
      </c>
      <c r="E117" s="42">
        <v>0.19</v>
      </c>
      <c r="F117" s="44">
        <v>2959.616</v>
      </c>
      <c r="G117" s="44">
        <v>3600</v>
      </c>
      <c r="H117" s="44">
        <v>1790</v>
      </c>
      <c r="I117" s="44"/>
      <c r="J117" s="44">
        <v>3300</v>
      </c>
      <c r="K117" s="44">
        <v>3500</v>
      </c>
      <c r="L117" s="44">
        <f t="shared" si="1"/>
        <v>3029.9232000000002</v>
      </c>
    </row>
    <row r="118" spans="1:12" x14ac:dyDescent="0.2">
      <c r="A118" s="39">
        <v>115</v>
      </c>
      <c r="B118" s="54">
        <v>200000220</v>
      </c>
      <c r="C118" s="48" t="s">
        <v>145</v>
      </c>
      <c r="D118" s="39" t="s">
        <v>146</v>
      </c>
      <c r="E118" s="42">
        <v>0</v>
      </c>
      <c r="F118" s="44">
        <v>6098.9529999999995</v>
      </c>
      <c r="G118" s="44">
        <v>7200</v>
      </c>
      <c r="H118" s="44">
        <v>5350</v>
      </c>
      <c r="I118" s="44">
        <v>5600</v>
      </c>
      <c r="J118" s="44"/>
      <c r="K118" s="44"/>
      <c r="L118" s="44">
        <f t="shared" si="1"/>
        <v>6062.2382500000003</v>
      </c>
    </row>
    <row r="119" spans="1:12" x14ac:dyDescent="0.2">
      <c r="A119" s="39">
        <v>116</v>
      </c>
      <c r="B119" s="54">
        <v>200001764</v>
      </c>
      <c r="C119" s="67" t="s">
        <v>147</v>
      </c>
      <c r="D119" s="39" t="s">
        <v>24</v>
      </c>
      <c r="E119" s="42">
        <v>0.19</v>
      </c>
      <c r="F119" s="44">
        <v>4621.2470000000003</v>
      </c>
      <c r="G119" s="44">
        <v>5520</v>
      </c>
      <c r="H119" s="44">
        <v>2500</v>
      </c>
      <c r="I119" s="44">
        <v>4800</v>
      </c>
      <c r="J119" s="44">
        <v>5250</v>
      </c>
      <c r="K119" s="44">
        <v>5400</v>
      </c>
      <c r="L119" s="44">
        <f t="shared" si="1"/>
        <v>4681.8744999999999</v>
      </c>
    </row>
    <row r="120" spans="1:12" x14ac:dyDescent="0.2">
      <c r="A120" s="39">
        <v>117</v>
      </c>
      <c r="B120" s="54">
        <v>200002109</v>
      </c>
      <c r="C120" s="55" t="s">
        <v>166</v>
      </c>
      <c r="D120" s="49" t="s">
        <v>6</v>
      </c>
      <c r="E120" s="42">
        <v>0</v>
      </c>
      <c r="F120" s="44"/>
      <c r="G120" s="44"/>
      <c r="H120" s="44">
        <v>15900</v>
      </c>
      <c r="I120" s="44">
        <v>16000</v>
      </c>
      <c r="J120" s="44"/>
      <c r="K120" s="44"/>
      <c r="L120" s="44">
        <f t="shared" si="1"/>
        <v>15950</v>
      </c>
    </row>
    <row r="121" spans="1:12" x14ac:dyDescent="0.2">
      <c r="A121" s="39">
        <v>118</v>
      </c>
      <c r="B121" s="54">
        <v>200001499</v>
      </c>
      <c r="C121" s="67" t="s">
        <v>153</v>
      </c>
      <c r="D121" s="39" t="s">
        <v>6</v>
      </c>
      <c r="E121" s="42">
        <v>0.19</v>
      </c>
      <c r="F121" s="44">
        <v>21471.93</v>
      </c>
      <c r="G121" s="44">
        <v>24000</v>
      </c>
      <c r="H121" s="44">
        <v>11990</v>
      </c>
      <c r="I121" s="44">
        <v>11990</v>
      </c>
      <c r="J121" s="44">
        <v>26800</v>
      </c>
      <c r="K121" s="44">
        <v>27000</v>
      </c>
      <c r="L121" s="44">
        <f t="shared" si="1"/>
        <v>20541.988333333331</v>
      </c>
    </row>
    <row r="122" spans="1:12" x14ac:dyDescent="0.2">
      <c r="A122" s="39">
        <v>119</v>
      </c>
      <c r="B122" s="54">
        <v>200002313</v>
      </c>
      <c r="C122" s="55" t="s">
        <v>154</v>
      </c>
      <c r="D122" s="39" t="s">
        <v>6</v>
      </c>
      <c r="E122" s="42">
        <v>0.19</v>
      </c>
      <c r="F122" s="44">
        <v>13975.147000000001</v>
      </c>
      <c r="G122" s="44">
        <v>17400</v>
      </c>
      <c r="H122" s="44">
        <v>15380</v>
      </c>
      <c r="I122" s="44">
        <v>15380</v>
      </c>
      <c r="J122" s="44"/>
      <c r="K122" s="44"/>
      <c r="L122" s="44">
        <f t="shared" si="1"/>
        <v>15533.786749999999</v>
      </c>
    </row>
    <row r="123" spans="1:12" x14ac:dyDescent="0.2">
      <c r="A123" s="39">
        <v>120</v>
      </c>
      <c r="B123" s="54">
        <v>200002107</v>
      </c>
      <c r="C123" s="55" t="s">
        <v>155</v>
      </c>
      <c r="D123" s="39" t="s">
        <v>6</v>
      </c>
      <c r="E123" s="42">
        <v>0</v>
      </c>
      <c r="F123" s="44">
        <v>10682.364</v>
      </c>
      <c r="G123" s="44">
        <v>12000</v>
      </c>
      <c r="H123" s="44">
        <v>9900</v>
      </c>
      <c r="I123" s="44">
        <v>12750</v>
      </c>
      <c r="J123" s="44"/>
      <c r="K123" s="44"/>
      <c r="L123" s="44">
        <f t="shared" si="1"/>
        <v>11333.091</v>
      </c>
    </row>
    <row r="124" spans="1:12" x14ac:dyDescent="0.2">
      <c r="A124" s="39">
        <v>121</v>
      </c>
      <c r="B124" s="54">
        <v>200001461</v>
      </c>
      <c r="C124" s="55" t="s">
        <v>156</v>
      </c>
      <c r="D124" s="39" t="s">
        <v>6</v>
      </c>
      <c r="E124" s="42">
        <v>0</v>
      </c>
      <c r="F124" s="44">
        <v>7003.8639999999996</v>
      </c>
      <c r="G124" s="44">
        <v>8400</v>
      </c>
      <c r="H124" s="44">
        <v>9500</v>
      </c>
      <c r="I124" s="44">
        <v>9500</v>
      </c>
      <c r="J124" s="44"/>
      <c r="K124" s="44"/>
      <c r="L124" s="44">
        <f t="shared" si="1"/>
        <v>8600.9660000000003</v>
      </c>
    </row>
    <row r="125" spans="1:12" x14ac:dyDescent="0.2">
      <c r="A125" s="39">
        <v>122</v>
      </c>
      <c r="B125" s="54">
        <v>200001466</v>
      </c>
      <c r="C125" s="55" t="s">
        <v>158</v>
      </c>
      <c r="D125" s="39" t="s">
        <v>6</v>
      </c>
      <c r="E125" s="42">
        <v>0</v>
      </c>
      <c r="F125" s="44">
        <v>3955.9639999999999</v>
      </c>
      <c r="G125" s="44">
        <v>6000</v>
      </c>
      <c r="H125" s="44">
        <v>1550</v>
      </c>
      <c r="I125" s="44"/>
      <c r="J125" s="44"/>
      <c r="K125" s="44"/>
      <c r="L125" s="44">
        <f t="shared" si="1"/>
        <v>3835.3213333333333</v>
      </c>
    </row>
    <row r="126" spans="1:12" x14ac:dyDescent="0.2">
      <c r="A126" s="39">
        <v>123</v>
      </c>
      <c r="B126" s="54">
        <v>200001503</v>
      </c>
      <c r="C126" s="55" t="s">
        <v>167</v>
      </c>
      <c r="D126" s="39" t="s">
        <v>6</v>
      </c>
      <c r="E126" s="42">
        <v>0</v>
      </c>
      <c r="F126" s="44"/>
      <c r="G126" s="44"/>
      <c r="H126" s="44">
        <v>5500</v>
      </c>
      <c r="I126" s="44">
        <v>5700</v>
      </c>
      <c r="J126" s="44"/>
      <c r="K126" s="44"/>
      <c r="L126" s="44">
        <f t="shared" si="1"/>
        <v>5600</v>
      </c>
    </row>
    <row r="127" spans="1:12" x14ac:dyDescent="0.2">
      <c r="A127" s="39">
        <v>124</v>
      </c>
      <c r="B127" s="54">
        <v>200001627</v>
      </c>
      <c r="C127" s="55" t="s">
        <v>168</v>
      </c>
      <c r="D127" s="39" t="s">
        <v>6</v>
      </c>
      <c r="E127" s="42">
        <v>0.19</v>
      </c>
      <c r="F127" s="44"/>
      <c r="G127" s="44"/>
      <c r="H127" s="44">
        <v>109000</v>
      </c>
      <c r="I127" s="44">
        <v>109300</v>
      </c>
      <c r="J127" s="44"/>
      <c r="K127" s="44"/>
      <c r="L127" s="44">
        <f t="shared" si="1"/>
        <v>109150</v>
      </c>
    </row>
  </sheetData>
  <pageMargins left="0.70866141732283472" right="0.70866141732283472" top="0.74803149606299213" bottom="0.74803149606299213" header="0.31496062992125984" footer="0.31496062992125984"/>
  <pageSetup scale="7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8"/>
  </sheetPr>
  <dimension ref="A2:L127"/>
  <sheetViews>
    <sheetView zoomScale="118" zoomScaleNormal="118" workbookViewId="0">
      <selection activeCell="F3" sqref="F3"/>
    </sheetView>
  </sheetViews>
  <sheetFormatPr baseColWidth="10" defaultRowHeight="12.75" x14ac:dyDescent="0.2"/>
  <cols>
    <col min="1" max="1" width="7.140625" style="1" customWidth="1"/>
    <col min="2" max="2" width="15.7109375" style="2" bestFit="1" customWidth="1"/>
    <col min="3" max="3" width="45.85546875" style="2" customWidth="1"/>
    <col min="4" max="4" width="17" style="2" customWidth="1"/>
    <col min="5" max="5" width="5.7109375" style="1" customWidth="1"/>
    <col min="6" max="6" width="10.5703125" style="2" customWidth="1"/>
    <col min="7" max="7" width="11.7109375" style="2" customWidth="1"/>
    <col min="8" max="8" width="12.85546875" style="2" customWidth="1"/>
    <col min="9" max="9" width="13.28515625" style="2" customWidth="1"/>
    <col min="10" max="10" width="9.140625" style="2" customWidth="1"/>
    <col min="11" max="11" width="9" style="2" customWidth="1"/>
    <col min="12" max="12" width="10.140625" style="2" customWidth="1"/>
    <col min="13" max="16384" width="11.42578125" style="2"/>
  </cols>
  <sheetData>
    <row r="2" spans="1:12" x14ac:dyDescent="0.2">
      <c r="G2" s="7"/>
      <c r="H2" s="7"/>
      <c r="I2" s="7"/>
      <c r="J2" s="7"/>
      <c r="K2" s="7"/>
    </row>
    <row r="3" spans="1:12" s="4" customFormat="1" ht="24.75" x14ac:dyDescent="0.25">
      <c r="A3" s="17" t="s">
        <v>0</v>
      </c>
      <c r="B3" s="8" t="s">
        <v>1</v>
      </c>
      <c r="C3" s="18" t="s">
        <v>2</v>
      </c>
      <c r="D3" s="17" t="s">
        <v>3</v>
      </c>
      <c r="E3" s="19" t="s">
        <v>4</v>
      </c>
      <c r="F3" s="56" t="s">
        <v>181</v>
      </c>
      <c r="G3" s="20" t="s">
        <v>163</v>
      </c>
      <c r="H3" s="56" t="s">
        <v>162</v>
      </c>
      <c r="I3" s="56" t="s">
        <v>171</v>
      </c>
      <c r="J3" s="56" t="s">
        <v>178</v>
      </c>
      <c r="K3" s="56" t="s">
        <v>179</v>
      </c>
      <c r="L3" s="20" t="s">
        <v>161</v>
      </c>
    </row>
    <row r="4" spans="1:12" s="3" customFormat="1" x14ac:dyDescent="0.2">
      <c r="A4" s="9">
        <v>1</v>
      </c>
      <c r="B4" s="10">
        <v>200002807</v>
      </c>
      <c r="C4" s="11" t="s">
        <v>5</v>
      </c>
      <c r="D4" s="9" t="s">
        <v>6</v>
      </c>
      <c r="E4" s="21">
        <v>0</v>
      </c>
      <c r="F4" s="25">
        <v>14541.636</v>
      </c>
      <c r="G4" s="26">
        <v>16399</v>
      </c>
      <c r="H4" s="26">
        <v>13750.77475</v>
      </c>
      <c r="I4" s="26">
        <v>13888.2824975</v>
      </c>
      <c r="J4" s="26"/>
      <c r="K4" s="26"/>
      <c r="L4" s="12">
        <f>AVERAGE(F4:K4)</f>
        <v>14644.923311874998</v>
      </c>
    </row>
    <row r="5" spans="1:12" s="3" customFormat="1" ht="18" x14ac:dyDescent="0.2">
      <c r="A5" s="9">
        <v>2</v>
      </c>
      <c r="B5" s="23" t="s">
        <v>7</v>
      </c>
      <c r="C5" s="11" t="s">
        <v>8</v>
      </c>
      <c r="D5" s="9" t="s">
        <v>6</v>
      </c>
      <c r="E5" s="21">
        <v>0</v>
      </c>
      <c r="F5" s="22">
        <v>37647.870999999999</v>
      </c>
      <c r="G5" s="12">
        <v>45600</v>
      </c>
      <c r="H5" s="12">
        <v>35200</v>
      </c>
      <c r="I5" s="12">
        <v>34600</v>
      </c>
      <c r="J5" s="12"/>
      <c r="K5" s="12"/>
      <c r="L5" s="12">
        <f t="shared" ref="L5:L68" si="0">AVERAGE(F5:K5)</f>
        <v>38261.967749999996</v>
      </c>
    </row>
    <row r="6" spans="1:12" s="3" customFormat="1" ht="18" x14ac:dyDescent="0.2">
      <c r="A6" s="9">
        <v>3</v>
      </c>
      <c r="B6" s="23" t="s">
        <v>9</v>
      </c>
      <c r="C6" s="11" t="s">
        <v>10</v>
      </c>
      <c r="D6" s="9" t="s">
        <v>6</v>
      </c>
      <c r="E6" s="21">
        <v>0</v>
      </c>
      <c r="F6" s="22">
        <v>38341.531000000003</v>
      </c>
      <c r="G6" s="12">
        <v>45600</v>
      </c>
      <c r="H6" s="12">
        <v>35460.370999999999</v>
      </c>
      <c r="I6" s="12">
        <v>35814.974710000002</v>
      </c>
      <c r="J6" s="12"/>
      <c r="K6" s="12"/>
      <c r="L6" s="12">
        <f t="shared" si="0"/>
        <v>38804.219177500003</v>
      </c>
    </row>
    <row r="7" spans="1:12" s="3" customFormat="1" ht="18" x14ac:dyDescent="0.2">
      <c r="A7" s="9">
        <v>4</v>
      </c>
      <c r="B7" s="23" t="s">
        <v>11</v>
      </c>
      <c r="C7" s="11" t="s">
        <v>12</v>
      </c>
      <c r="D7" s="9" t="s">
        <v>6</v>
      </c>
      <c r="E7" s="21">
        <v>0</v>
      </c>
      <c r="F7" s="22">
        <v>35579.502999999997</v>
      </c>
      <c r="G7" s="12">
        <v>45600</v>
      </c>
      <c r="H7" s="12">
        <v>33100</v>
      </c>
      <c r="I7" s="12">
        <v>32100</v>
      </c>
      <c r="J7" s="12"/>
      <c r="K7" s="12"/>
      <c r="L7" s="12">
        <f t="shared" si="0"/>
        <v>36594.875749999999</v>
      </c>
    </row>
    <row r="8" spans="1:12" s="3" customFormat="1" x14ac:dyDescent="0.2">
      <c r="A8" s="9">
        <v>5</v>
      </c>
      <c r="B8" s="23">
        <v>200000140</v>
      </c>
      <c r="C8" s="11" t="s">
        <v>13</v>
      </c>
      <c r="D8" s="9" t="s">
        <v>15</v>
      </c>
      <c r="E8" s="21">
        <v>0</v>
      </c>
      <c r="F8" s="22">
        <v>23212.385999999999</v>
      </c>
      <c r="G8" s="12">
        <v>26539</v>
      </c>
      <c r="H8" s="12">
        <v>25119.4745</v>
      </c>
      <c r="I8" s="12">
        <v>25370.669245000001</v>
      </c>
      <c r="J8" s="12"/>
      <c r="K8" s="12"/>
      <c r="L8" s="12">
        <f t="shared" si="0"/>
        <v>25060.382436249998</v>
      </c>
    </row>
    <row r="9" spans="1:12" s="3" customFormat="1" ht="18" x14ac:dyDescent="0.2">
      <c r="A9" s="9">
        <v>6</v>
      </c>
      <c r="B9" s="23" t="s">
        <v>16</v>
      </c>
      <c r="C9" s="11" t="s">
        <v>17</v>
      </c>
      <c r="D9" s="9" t="s">
        <v>6</v>
      </c>
      <c r="E9" s="21">
        <v>0</v>
      </c>
      <c r="F9" s="22">
        <v>37909.57</v>
      </c>
      <c r="G9" s="12">
        <v>45600</v>
      </c>
      <c r="H9" s="12">
        <v>35660.173000000003</v>
      </c>
      <c r="I9" s="12">
        <v>36016.774730000005</v>
      </c>
      <c r="J9" s="12"/>
      <c r="K9" s="12"/>
      <c r="L9" s="12">
        <f t="shared" si="0"/>
        <v>38796.629432500005</v>
      </c>
    </row>
    <row r="10" spans="1:12" s="3" customFormat="1" x14ac:dyDescent="0.2">
      <c r="A10" s="9">
        <v>7</v>
      </c>
      <c r="B10" s="23">
        <v>200001870</v>
      </c>
      <c r="C10" s="11" t="s">
        <v>18</v>
      </c>
      <c r="D10" s="9" t="s">
        <v>6</v>
      </c>
      <c r="E10" s="21">
        <v>0</v>
      </c>
      <c r="F10" s="22">
        <v>28141.576000000001</v>
      </c>
      <c r="G10" s="12">
        <v>34800</v>
      </c>
      <c r="H10" s="12">
        <v>26263.39575</v>
      </c>
      <c r="I10" s="12">
        <v>26526.029707499998</v>
      </c>
      <c r="J10" s="12"/>
      <c r="K10" s="12"/>
      <c r="L10" s="12">
        <f t="shared" si="0"/>
        <v>28932.750364374999</v>
      </c>
    </row>
    <row r="11" spans="1:12" s="3" customFormat="1" ht="18" x14ac:dyDescent="0.2">
      <c r="A11" s="9">
        <v>8</v>
      </c>
      <c r="B11" s="23" t="s">
        <v>19</v>
      </c>
      <c r="C11" s="11" t="s">
        <v>20</v>
      </c>
      <c r="D11" s="9" t="s">
        <v>6</v>
      </c>
      <c r="E11" s="21">
        <v>0</v>
      </c>
      <c r="F11" s="22">
        <v>34990.942999999999</v>
      </c>
      <c r="G11" s="12">
        <v>43200</v>
      </c>
      <c r="H11" s="12">
        <v>33100</v>
      </c>
      <c r="I11" s="12">
        <v>33300</v>
      </c>
      <c r="J11" s="12"/>
      <c r="K11" s="12"/>
      <c r="L11" s="12">
        <f t="shared" si="0"/>
        <v>36147.73575</v>
      </c>
    </row>
    <row r="12" spans="1:12" s="3" customFormat="1" x14ac:dyDescent="0.2">
      <c r="A12" s="9">
        <v>9</v>
      </c>
      <c r="B12" s="23" t="s">
        <v>21</v>
      </c>
      <c r="C12" s="11" t="s">
        <v>22</v>
      </c>
      <c r="D12" s="9" t="s">
        <v>6</v>
      </c>
      <c r="E12" s="21">
        <v>0</v>
      </c>
      <c r="F12" s="22">
        <v>32877.381999999998</v>
      </c>
      <c r="G12" s="12">
        <v>39600</v>
      </c>
      <c r="H12" s="12">
        <v>31000</v>
      </c>
      <c r="I12" s="12">
        <v>32000</v>
      </c>
      <c r="J12" s="12"/>
      <c r="K12" s="12"/>
      <c r="L12" s="12">
        <f t="shared" si="0"/>
        <v>33869.345499999996</v>
      </c>
    </row>
    <row r="13" spans="1:12" s="3" customFormat="1" x14ac:dyDescent="0.2">
      <c r="A13" s="9">
        <v>10</v>
      </c>
      <c r="B13" s="24">
        <v>200001733</v>
      </c>
      <c r="C13" s="11" t="s">
        <v>23</v>
      </c>
      <c r="D13" s="9" t="s">
        <v>25</v>
      </c>
      <c r="E13" s="21">
        <v>0.19</v>
      </c>
      <c r="F13" s="25">
        <v>3096.2460000000001</v>
      </c>
      <c r="G13" s="26">
        <v>3720</v>
      </c>
      <c r="H13" s="26">
        <v>3820</v>
      </c>
      <c r="I13" s="26">
        <v>3850</v>
      </c>
      <c r="J13" s="26"/>
      <c r="K13" s="26"/>
      <c r="L13" s="12">
        <f t="shared" si="0"/>
        <v>3621.5614999999998</v>
      </c>
    </row>
    <row r="14" spans="1:12" s="3" customFormat="1" ht="18" x14ac:dyDescent="0.2">
      <c r="A14" s="9">
        <v>11</v>
      </c>
      <c r="B14" s="23" t="s">
        <v>26</v>
      </c>
      <c r="C14" s="11" t="s">
        <v>27</v>
      </c>
      <c r="D14" s="9" t="s">
        <v>6</v>
      </c>
      <c r="E14" s="21">
        <v>0</v>
      </c>
      <c r="F14" s="22">
        <v>28807.91</v>
      </c>
      <c r="G14" s="12">
        <v>34200</v>
      </c>
      <c r="H14" s="12">
        <v>28000</v>
      </c>
      <c r="I14" s="12">
        <v>27000</v>
      </c>
      <c r="J14" s="12"/>
      <c r="K14" s="12"/>
      <c r="L14" s="12">
        <f t="shared" si="0"/>
        <v>29501.977500000001</v>
      </c>
    </row>
    <row r="15" spans="1:12" s="3" customFormat="1" ht="18" x14ac:dyDescent="0.2">
      <c r="A15" s="9">
        <v>12</v>
      </c>
      <c r="B15" s="23" t="s">
        <v>28</v>
      </c>
      <c r="C15" s="13" t="s">
        <v>29</v>
      </c>
      <c r="D15" s="9" t="s">
        <v>6</v>
      </c>
      <c r="E15" s="21">
        <v>0</v>
      </c>
      <c r="F15" s="22">
        <v>36747.163999999997</v>
      </c>
      <c r="G15" s="12">
        <v>42439</v>
      </c>
      <c r="H15" s="12">
        <v>34644.517250000004</v>
      </c>
      <c r="I15" s="12">
        <v>34990.962422500008</v>
      </c>
      <c r="J15" s="12"/>
      <c r="K15" s="12"/>
      <c r="L15" s="12">
        <f t="shared" si="0"/>
        <v>37205.410918125002</v>
      </c>
    </row>
    <row r="16" spans="1:12" s="3" customFormat="1" ht="18.75" x14ac:dyDescent="0.2">
      <c r="A16" s="9">
        <v>13</v>
      </c>
      <c r="B16" s="23">
        <v>200000747</v>
      </c>
      <c r="C16" s="13" t="s">
        <v>30</v>
      </c>
      <c r="D16" s="14" t="s">
        <v>31</v>
      </c>
      <c r="E16" s="21">
        <v>0.19</v>
      </c>
      <c r="F16" s="22">
        <v>15196.409</v>
      </c>
      <c r="G16" s="12">
        <v>17520</v>
      </c>
      <c r="H16" s="12">
        <v>17308.960749999998</v>
      </c>
      <c r="I16" s="12">
        <v>17482.050357499997</v>
      </c>
      <c r="J16" s="12"/>
      <c r="K16" s="12"/>
      <c r="L16" s="12">
        <f t="shared" si="0"/>
        <v>16876.855026874997</v>
      </c>
    </row>
    <row r="17" spans="1:12" s="3" customFormat="1" x14ac:dyDescent="0.2">
      <c r="A17" s="9">
        <v>14</v>
      </c>
      <c r="B17" s="23" t="s">
        <v>32</v>
      </c>
      <c r="C17" s="13" t="s">
        <v>33</v>
      </c>
      <c r="D17" s="9" t="s">
        <v>34</v>
      </c>
      <c r="E17" s="21">
        <v>0.19</v>
      </c>
      <c r="F17" s="22">
        <v>2721.0389999999998</v>
      </c>
      <c r="G17" s="12">
        <v>3000</v>
      </c>
      <c r="H17" s="12">
        <v>2990</v>
      </c>
      <c r="I17" s="12">
        <v>2995</v>
      </c>
      <c r="J17" s="12"/>
      <c r="K17" s="12"/>
      <c r="L17" s="12">
        <f t="shared" si="0"/>
        <v>2926.5097500000002</v>
      </c>
    </row>
    <row r="18" spans="1:12" s="3" customFormat="1" x14ac:dyDescent="0.2">
      <c r="A18" s="9">
        <v>15</v>
      </c>
      <c r="B18" s="15" t="s">
        <v>35</v>
      </c>
      <c r="C18" s="13" t="s">
        <v>36</v>
      </c>
      <c r="D18" s="9" t="s">
        <v>6</v>
      </c>
      <c r="E18" s="21">
        <v>0</v>
      </c>
      <c r="F18" s="22">
        <v>23517.175999999999</v>
      </c>
      <c r="G18" s="12">
        <v>28800</v>
      </c>
      <c r="H18" s="12">
        <v>22041.037</v>
      </c>
      <c r="I18" s="12">
        <v>22261.447370000002</v>
      </c>
      <c r="J18" s="12"/>
      <c r="K18" s="12"/>
      <c r="L18" s="12">
        <f t="shared" si="0"/>
        <v>24154.915092499999</v>
      </c>
    </row>
    <row r="19" spans="1:12" s="3" customFormat="1" ht="18" x14ac:dyDescent="0.2">
      <c r="A19" s="9">
        <v>16</v>
      </c>
      <c r="B19" s="23" t="s">
        <v>37</v>
      </c>
      <c r="C19" s="13" t="s">
        <v>38</v>
      </c>
      <c r="D19" s="9" t="s">
        <v>6</v>
      </c>
      <c r="E19" s="21">
        <v>0</v>
      </c>
      <c r="F19" s="22">
        <v>26985.475999999999</v>
      </c>
      <c r="G19" s="12">
        <v>31200</v>
      </c>
      <c r="H19" s="12">
        <v>27801.293750000001</v>
      </c>
      <c r="I19" s="12">
        <v>28079.3066875</v>
      </c>
      <c r="J19" s="12"/>
      <c r="K19" s="12"/>
      <c r="L19" s="12">
        <f t="shared" si="0"/>
        <v>28516.519109374996</v>
      </c>
    </row>
    <row r="20" spans="1:12" s="3" customFormat="1" x14ac:dyDescent="0.2">
      <c r="A20" s="9">
        <v>17</v>
      </c>
      <c r="B20" s="23" t="s">
        <v>39</v>
      </c>
      <c r="C20" s="13" t="s">
        <v>40</v>
      </c>
      <c r="D20" s="9" t="s">
        <v>6</v>
      </c>
      <c r="E20" s="21">
        <v>0</v>
      </c>
      <c r="F20" s="22">
        <v>21285.902999999998</v>
      </c>
      <c r="G20" s="12">
        <v>25200</v>
      </c>
      <c r="H20" s="12">
        <v>20146.278750000001</v>
      </c>
      <c r="I20" s="12">
        <v>20347.741537500002</v>
      </c>
      <c r="J20" s="12"/>
      <c r="K20" s="12"/>
      <c r="L20" s="12">
        <f t="shared" si="0"/>
        <v>21744.980821875</v>
      </c>
    </row>
    <row r="21" spans="1:12" s="3" customFormat="1" ht="18" x14ac:dyDescent="0.2">
      <c r="A21" s="9">
        <v>18</v>
      </c>
      <c r="B21" s="23">
        <v>200001638</v>
      </c>
      <c r="C21" s="13" t="s">
        <v>41</v>
      </c>
      <c r="D21" s="9" t="s">
        <v>6</v>
      </c>
      <c r="E21" s="21">
        <v>0</v>
      </c>
      <c r="F21" s="22">
        <v>31762.271000000001</v>
      </c>
      <c r="G21" s="12">
        <v>36000</v>
      </c>
      <c r="H21" s="12">
        <v>31077.263500000001</v>
      </c>
      <c r="I21" s="12">
        <v>31388.036135000002</v>
      </c>
      <c r="J21" s="12"/>
      <c r="K21" s="12"/>
      <c r="L21" s="12">
        <f t="shared" si="0"/>
        <v>32556.892658750003</v>
      </c>
    </row>
    <row r="22" spans="1:12" s="3" customFormat="1" x14ac:dyDescent="0.2">
      <c r="A22" s="9">
        <v>19</v>
      </c>
      <c r="B22" s="23">
        <v>200001474</v>
      </c>
      <c r="C22" s="11" t="s">
        <v>42</v>
      </c>
      <c r="D22" s="9" t="s">
        <v>6</v>
      </c>
      <c r="E22" s="21">
        <v>0</v>
      </c>
      <c r="F22" s="22">
        <v>19747.239000000001</v>
      </c>
      <c r="G22" s="12">
        <v>24000</v>
      </c>
      <c r="H22" s="12">
        <v>19472.758750000001</v>
      </c>
      <c r="I22" s="12">
        <v>19667.486337500002</v>
      </c>
      <c r="J22" s="12"/>
      <c r="K22" s="12"/>
      <c r="L22" s="12">
        <f t="shared" si="0"/>
        <v>20721.871021875002</v>
      </c>
    </row>
    <row r="23" spans="1:12" s="3" customFormat="1" x14ac:dyDescent="0.2">
      <c r="A23" s="9">
        <v>20</v>
      </c>
      <c r="B23" s="23" t="s">
        <v>43</v>
      </c>
      <c r="C23" s="13" t="s">
        <v>44</v>
      </c>
      <c r="D23" s="9" t="s">
        <v>6</v>
      </c>
      <c r="E23" s="21">
        <v>0</v>
      </c>
      <c r="F23" s="22">
        <v>19038.865000000002</v>
      </c>
      <c r="G23" s="12">
        <v>23400</v>
      </c>
      <c r="H23" s="12">
        <v>19925.977999999999</v>
      </c>
      <c r="I23" s="12">
        <v>20125.237779999999</v>
      </c>
      <c r="J23" s="12"/>
      <c r="K23" s="12"/>
      <c r="L23" s="12">
        <f t="shared" si="0"/>
        <v>20622.520195000001</v>
      </c>
    </row>
    <row r="24" spans="1:12" s="3" customFormat="1" x14ac:dyDescent="0.2">
      <c r="A24" s="9">
        <v>21</v>
      </c>
      <c r="B24" s="23" t="s">
        <v>45</v>
      </c>
      <c r="C24" s="13" t="s">
        <v>46</v>
      </c>
      <c r="D24" s="9" t="s">
        <v>24</v>
      </c>
      <c r="E24" s="21">
        <v>0</v>
      </c>
      <c r="F24" s="22">
        <v>730.44500000000005</v>
      </c>
      <c r="G24" s="12">
        <v>900</v>
      </c>
      <c r="H24" s="12">
        <v>740</v>
      </c>
      <c r="I24" s="12">
        <v>750</v>
      </c>
      <c r="J24" s="12"/>
      <c r="K24" s="12"/>
      <c r="L24" s="12">
        <f t="shared" si="0"/>
        <v>780.11125000000004</v>
      </c>
    </row>
    <row r="25" spans="1:12" s="3" customFormat="1" ht="18" x14ac:dyDescent="0.2">
      <c r="A25" s="9">
        <v>22</v>
      </c>
      <c r="B25" s="23" t="s">
        <v>47</v>
      </c>
      <c r="C25" s="13" t="s">
        <v>48</v>
      </c>
      <c r="D25" s="9" t="s">
        <v>6</v>
      </c>
      <c r="E25" s="21">
        <v>0</v>
      </c>
      <c r="F25" s="22">
        <v>45559.798999999999</v>
      </c>
      <c r="G25" s="12">
        <v>54000</v>
      </c>
      <c r="H25" s="12">
        <v>50517.85</v>
      </c>
      <c r="I25" s="12">
        <v>51023.0285</v>
      </c>
      <c r="J25" s="12"/>
      <c r="K25" s="12"/>
      <c r="L25" s="12">
        <f t="shared" si="0"/>
        <v>50275.169374999998</v>
      </c>
    </row>
    <row r="26" spans="1:12" s="3" customFormat="1" ht="18" x14ac:dyDescent="0.2">
      <c r="A26" s="9">
        <v>23</v>
      </c>
      <c r="B26" s="23" t="s">
        <v>49</v>
      </c>
      <c r="C26" s="13" t="s">
        <v>50</v>
      </c>
      <c r="D26" s="9" t="s">
        <v>6</v>
      </c>
      <c r="E26" s="21">
        <v>0</v>
      </c>
      <c r="F26" s="22">
        <v>56098.175999999999</v>
      </c>
      <c r="G26" s="12">
        <v>65400</v>
      </c>
      <c r="H26" s="12">
        <v>57732.759749999997</v>
      </c>
      <c r="I26" s="12">
        <v>58310.087347499997</v>
      </c>
      <c r="J26" s="12"/>
      <c r="K26" s="12"/>
      <c r="L26" s="12">
        <f t="shared" si="0"/>
        <v>59385.255774375</v>
      </c>
    </row>
    <row r="27" spans="1:12" s="3" customFormat="1" ht="18" x14ac:dyDescent="0.2">
      <c r="A27" s="9">
        <v>24</v>
      </c>
      <c r="B27" s="23" t="s">
        <v>51</v>
      </c>
      <c r="C27" s="13" t="s">
        <v>52</v>
      </c>
      <c r="D27" s="9" t="s">
        <v>6</v>
      </c>
      <c r="E27" s="21">
        <v>0</v>
      </c>
      <c r="F27" s="22">
        <v>11600.938</v>
      </c>
      <c r="G27" s="12">
        <v>13466</v>
      </c>
      <c r="H27" s="12">
        <v>12086.202499999999</v>
      </c>
      <c r="I27" s="12">
        <v>12207.064525</v>
      </c>
      <c r="J27" s="12"/>
      <c r="K27" s="12"/>
      <c r="L27" s="12">
        <f t="shared" si="0"/>
        <v>12340.051256250001</v>
      </c>
    </row>
    <row r="28" spans="1:12" s="3" customFormat="1" x14ac:dyDescent="0.2">
      <c r="A28" s="9">
        <v>25</v>
      </c>
      <c r="B28" s="23" t="s">
        <v>53</v>
      </c>
      <c r="C28" s="13" t="s">
        <v>54</v>
      </c>
      <c r="D28" s="9" t="s">
        <v>6</v>
      </c>
      <c r="E28" s="21">
        <v>0</v>
      </c>
      <c r="F28" s="22">
        <v>33189.529000000002</v>
      </c>
      <c r="G28" s="12">
        <v>39600</v>
      </c>
      <c r="H28" s="12">
        <v>32420.367750000001</v>
      </c>
      <c r="I28" s="12">
        <v>32744.571427500003</v>
      </c>
      <c r="J28" s="12"/>
      <c r="K28" s="12"/>
      <c r="L28" s="12">
        <f t="shared" si="0"/>
        <v>34488.617044375002</v>
      </c>
    </row>
    <row r="29" spans="1:12" s="3" customFormat="1" x14ac:dyDescent="0.2">
      <c r="A29" s="9">
        <v>26</v>
      </c>
      <c r="B29" s="23" t="s">
        <v>55</v>
      </c>
      <c r="C29" s="11" t="s">
        <v>56</v>
      </c>
      <c r="D29" s="9" t="s">
        <v>6</v>
      </c>
      <c r="E29" s="21">
        <v>0</v>
      </c>
      <c r="F29" s="22">
        <v>25839.885999999999</v>
      </c>
      <c r="G29" s="12">
        <v>30000</v>
      </c>
      <c r="H29" s="12">
        <v>24198.622750000002</v>
      </c>
      <c r="I29" s="12">
        <v>24440.608977500004</v>
      </c>
      <c r="J29" s="12"/>
      <c r="K29" s="12"/>
      <c r="L29" s="12">
        <f t="shared" si="0"/>
        <v>26119.779431875002</v>
      </c>
    </row>
    <row r="30" spans="1:12" s="3" customFormat="1" x14ac:dyDescent="0.2">
      <c r="A30" s="9">
        <v>27</v>
      </c>
      <c r="B30" s="23" t="s">
        <v>57</v>
      </c>
      <c r="C30" s="68" t="s">
        <v>58</v>
      </c>
      <c r="D30" s="9" t="s">
        <v>6</v>
      </c>
      <c r="E30" s="21">
        <v>0</v>
      </c>
      <c r="F30" s="22">
        <v>15445.495999999999</v>
      </c>
      <c r="G30" s="12">
        <v>17400</v>
      </c>
      <c r="H30" s="12">
        <v>12021.14025</v>
      </c>
      <c r="I30" s="12">
        <v>12141.3516525</v>
      </c>
      <c r="J30" s="12">
        <v>17950</v>
      </c>
      <c r="K30" s="12">
        <v>17600</v>
      </c>
      <c r="L30" s="12">
        <f t="shared" si="0"/>
        <v>15426.331317083333</v>
      </c>
    </row>
    <row r="31" spans="1:12" s="3" customFormat="1" ht="22.5" x14ac:dyDescent="0.2">
      <c r="A31" s="9">
        <v>28</v>
      </c>
      <c r="B31" s="23" t="s">
        <v>59</v>
      </c>
      <c r="C31" s="63" t="s">
        <v>176</v>
      </c>
      <c r="D31" s="9" t="s">
        <v>6</v>
      </c>
      <c r="E31" s="21">
        <v>0</v>
      </c>
      <c r="F31" s="22">
        <v>20384.145</v>
      </c>
      <c r="G31" s="12">
        <v>24000</v>
      </c>
      <c r="H31" s="12">
        <v>20339.701499999999</v>
      </c>
      <c r="I31" s="12">
        <v>20543.098514999998</v>
      </c>
      <c r="J31" s="12"/>
      <c r="K31" s="12"/>
      <c r="L31" s="12">
        <f t="shared" si="0"/>
        <v>21316.736253750001</v>
      </c>
    </row>
    <row r="32" spans="1:12" s="3" customFormat="1" x14ac:dyDescent="0.2">
      <c r="A32" s="9">
        <v>29</v>
      </c>
      <c r="B32" s="23">
        <v>200000691</v>
      </c>
      <c r="C32" s="13" t="s">
        <v>61</v>
      </c>
      <c r="D32" s="9" t="s">
        <v>6</v>
      </c>
      <c r="E32" s="21">
        <v>0</v>
      </c>
      <c r="F32" s="22">
        <v>23547.654999999999</v>
      </c>
      <c r="G32" s="12">
        <v>28200</v>
      </c>
      <c r="H32" s="12">
        <v>24200</v>
      </c>
      <c r="I32" s="12">
        <v>25000</v>
      </c>
      <c r="J32" s="12"/>
      <c r="K32" s="12"/>
      <c r="L32" s="12">
        <f t="shared" si="0"/>
        <v>25236.91375</v>
      </c>
    </row>
    <row r="33" spans="1:12" s="3" customFormat="1" ht="45" x14ac:dyDescent="0.2">
      <c r="A33" s="9">
        <v>30</v>
      </c>
      <c r="B33" s="23">
        <v>200001698</v>
      </c>
      <c r="C33" s="63" t="s">
        <v>177</v>
      </c>
      <c r="D33" s="9" t="s">
        <v>6</v>
      </c>
      <c r="E33" s="21">
        <v>0</v>
      </c>
      <c r="F33" s="22">
        <v>17894.326000000001</v>
      </c>
      <c r="G33" s="12">
        <v>20774</v>
      </c>
      <c r="H33" s="12">
        <v>16595.012999999999</v>
      </c>
      <c r="I33" s="12">
        <v>16760.96313</v>
      </c>
      <c r="J33" s="12"/>
      <c r="K33" s="12"/>
      <c r="L33" s="12">
        <f t="shared" si="0"/>
        <v>18006.075532499999</v>
      </c>
    </row>
    <row r="34" spans="1:12" s="3" customFormat="1" x14ac:dyDescent="0.2">
      <c r="A34" s="9">
        <v>31</v>
      </c>
      <c r="B34" s="23">
        <v>200001517</v>
      </c>
      <c r="C34" s="13" t="s">
        <v>63</v>
      </c>
      <c r="D34" s="9" t="s">
        <v>6</v>
      </c>
      <c r="E34" s="21">
        <v>0</v>
      </c>
      <c r="F34" s="22">
        <v>18023.598999999998</v>
      </c>
      <c r="G34" s="12">
        <v>20995</v>
      </c>
      <c r="H34" s="12">
        <v>18934.2395</v>
      </c>
      <c r="I34" s="12">
        <v>19123.581894999999</v>
      </c>
      <c r="J34" s="12"/>
      <c r="K34" s="12"/>
      <c r="L34" s="12">
        <f t="shared" si="0"/>
        <v>19269.105098749998</v>
      </c>
    </row>
    <row r="35" spans="1:12" s="3" customFormat="1" ht="18" x14ac:dyDescent="0.2">
      <c r="A35" s="9">
        <v>32</v>
      </c>
      <c r="B35" s="23">
        <v>200001691</v>
      </c>
      <c r="C35" s="13" t="s">
        <v>64</v>
      </c>
      <c r="D35" s="9" t="s">
        <v>6</v>
      </c>
      <c r="E35" s="21">
        <v>0</v>
      </c>
      <c r="F35" s="22">
        <v>51706.046999999999</v>
      </c>
      <c r="G35" s="12">
        <v>60050</v>
      </c>
      <c r="H35" s="12">
        <v>59960.060750000004</v>
      </c>
      <c r="I35" s="12">
        <v>60559.661357500001</v>
      </c>
      <c r="J35" s="12"/>
      <c r="K35" s="12"/>
      <c r="L35" s="12">
        <f t="shared" si="0"/>
        <v>58068.942276875001</v>
      </c>
    </row>
    <row r="36" spans="1:12" s="3" customFormat="1" x14ac:dyDescent="0.2">
      <c r="A36" s="9">
        <v>33</v>
      </c>
      <c r="B36" s="23">
        <v>200001442</v>
      </c>
      <c r="C36" s="13" t="s">
        <v>65</v>
      </c>
      <c r="D36" s="9" t="s">
        <v>6</v>
      </c>
      <c r="E36" s="21">
        <v>0</v>
      </c>
      <c r="F36" s="22">
        <v>34179.570999999996</v>
      </c>
      <c r="G36" s="12">
        <v>39600</v>
      </c>
      <c r="H36" s="12">
        <v>34200</v>
      </c>
      <c r="I36" s="12">
        <v>33000</v>
      </c>
      <c r="J36" s="12"/>
      <c r="K36" s="12"/>
      <c r="L36" s="12">
        <f t="shared" si="0"/>
        <v>35244.892749999999</v>
      </c>
    </row>
    <row r="37" spans="1:12" s="3" customFormat="1" x14ac:dyDescent="0.2">
      <c r="A37" s="9">
        <v>34</v>
      </c>
      <c r="B37" s="23">
        <v>200001692</v>
      </c>
      <c r="C37" s="13" t="s">
        <v>66</v>
      </c>
      <c r="D37" s="9" t="s">
        <v>6</v>
      </c>
      <c r="E37" s="21">
        <v>0</v>
      </c>
      <c r="F37" s="22">
        <v>20605.905999999999</v>
      </c>
      <c r="G37" s="12">
        <v>25200</v>
      </c>
      <c r="H37" s="12">
        <v>19579.29925</v>
      </c>
      <c r="I37" s="12">
        <v>19775.092242499999</v>
      </c>
      <c r="J37" s="12"/>
      <c r="K37" s="12"/>
      <c r="L37" s="12">
        <f t="shared" si="0"/>
        <v>21290.074373125</v>
      </c>
    </row>
    <row r="38" spans="1:12" s="3" customFormat="1" x14ac:dyDescent="0.2">
      <c r="A38" s="9">
        <v>35</v>
      </c>
      <c r="B38" s="23">
        <v>200001490</v>
      </c>
      <c r="C38" s="13" t="s">
        <v>67</v>
      </c>
      <c r="D38" s="9" t="s">
        <v>6</v>
      </c>
      <c r="E38" s="21">
        <v>0</v>
      </c>
      <c r="F38" s="27">
        <v>21723.118999999999</v>
      </c>
      <c r="G38" s="12">
        <v>27600</v>
      </c>
      <c r="H38" s="12">
        <v>22837.9185</v>
      </c>
      <c r="I38" s="12">
        <v>23066.297685000001</v>
      </c>
      <c r="J38" s="12"/>
      <c r="K38" s="12"/>
      <c r="L38" s="12">
        <f t="shared" si="0"/>
        <v>23806.833796250001</v>
      </c>
    </row>
    <row r="39" spans="1:12" s="3" customFormat="1" ht="18" x14ac:dyDescent="0.2">
      <c r="A39" s="9">
        <v>36</v>
      </c>
      <c r="B39" s="23">
        <v>200002106</v>
      </c>
      <c r="C39" s="13" t="s">
        <v>68</v>
      </c>
      <c r="D39" s="9" t="s">
        <v>6</v>
      </c>
      <c r="E39" s="21">
        <v>0</v>
      </c>
      <c r="F39" s="27">
        <v>14502.749</v>
      </c>
      <c r="G39" s="12">
        <v>18600</v>
      </c>
      <c r="H39" s="12">
        <v>17174.58625</v>
      </c>
      <c r="I39" s="12">
        <v>17346.3321125</v>
      </c>
      <c r="J39" s="12"/>
      <c r="K39" s="12"/>
      <c r="L39" s="12">
        <f t="shared" si="0"/>
        <v>16905.916840624999</v>
      </c>
    </row>
    <row r="40" spans="1:12" s="3" customFormat="1" x14ac:dyDescent="0.2">
      <c r="A40" s="9">
        <v>37</v>
      </c>
      <c r="B40" s="23">
        <v>200001688</v>
      </c>
      <c r="C40" s="13" t="s">
        <v>69</v>
      </c>
      <c r="D40" s="9" t="s">
        <v>6</v>
      </c>
      <c r="E40" s="21">
        <v>0</v>
      </c>
      <c r="F40" s="27">
        <v>24315.936000000002</v>
      </c>
      <c r="G40" s="12">
        <v>34800</v>
      </c>
      <c r="H40" s="12">
        <v>24703.826249999998</v>
      </c>
      <c r="I40" s="12">
        <v>24950.864512499997</v>
      </c>
      <c r="J40" s="12"/>
      <c r="K40" s="12"/>
      <c r="L40" s="12">
        <f t="shared" si="0"/>
        <v>27192.656690625001</v>
      </c>
    </row>
    <row r="41" spans="1:12" s="3" customFormat="1" x14ac:dyDescent="0.2">
      <c r="A41" s="9">
        <v>38</v>
      </c>
      <c r="B41" s="23">
        <v>200001462</v>
      </c>
      <c r="C41" s="13" t="s">
        <v>70</v>
      </c>
      <c r="D41" s="9" t="s">
        <v>6</v>
      </c>
      <c r="E41" s="21">
        <v>0</v>
      </c>
      <c r="F41" s="27">
        <v>22452.512999999999</v>
      </c>
      <c r="G41" s="12">
        <v>29134</v>
      </c>
      <c r="H41" s="12">
        <v>24258.521249999998</v>
      </c>
      <c r="I41" s="12">
        <v>24501.106462499996</v>
      </c>
      <c r="J41" s="12"/>
      <c r="K41" s="12"/>
      <c r="L41" s="12">
        <f t="shared" si="0"/>
        <v>25086.535178124999</v>
      </c>
    </row>
    <row r="42" spans="1:12" s="3" customFormat="1" x14ac:dyDescent="0.2">
      <c r="A42" s="9">
        <v>39</v>
      </c>
      <c r="B42" s="23">
        <v>200001582</v>
      </c>
      <c r="C42" s="13" t="s">
        <v>71</v>
      </c>
      <c r="D42" s="9" t="s">
        <v>6</v>
      </c>
      <c r="E42" s="21">
        <v>0</v>
      </c>
      <c r="F42" s="22">
        <v>11204.710999999999</v>
      </c>
      <c r="G42" s="12">
        <v>13800</v>
      </c>
      <c r="H42" s="12">
        <v>13023.651750000001</v>
      </c>
      <c r="I42" s="12">
        <v>13153.8882675</v>
      </c>
      <c r="J42" s="12"/>
      <c r="K42" s="12"/>
      <c r="L42" s="12">
        <f t="shared" si="0"/>
        <v>12795.562754375</v>
      </c>
    </row>
    <row r="43" spans="1:12" s="3" customFormat="1" x14ac:dyDescent="0.2">
      <c r="A43" s="9">
        <v>40</v>
      </c>
      <c r="B43" s="23">
        <v>200001584</v>
      </c>
      <c r="C43" s="13" t="s">
        <v>72</v>
      </c>
      <c r="D43" s="9" t="s">
        <v>6</v>
      </c>
      <c r="E43" s="21">
        <v>0</v>
      </c>
      <c r="F43" s="25">
        <v>17872.255000000001</v>
      </c>
      <c r="G43" s="12">
        <v>19486</v>
      </c>
      <c r="H43" s="12">
        <v>16317.663</v>
      </c>
      <c r="I43" s="12">
        <v>16480.839630000002</v>
      </c>
      <c r="J43" s="12"/>
      <c r="K43" s="12"/>
      <c r="L43" s="12">
        <f t="shared" si="0"/>
        <v>17539.189407500002</v>
      </c>
    </row>
    <row r="44" spans="1:12" s="3" customFormat="1" x14ac:dyDescent="0.2">
      <c r="A44" s="9">
        <v>41</v>
      </c>
      <c r="B44" s="23">
        <v>200001586</v>
      </c>
      <c r="C44" s="13" t="s">
        <v>73</v>
      </c>
      <c r="D44" s="9" t="s">
        <v>6</v>
      </c>
      <c r="E44" s="21">
        <v>0</v>
      </c>
      <c r="F44" s="22">
        <v>5603.9319999999998</v>
      </c>
      <c r="G44" s="12">
        <v>6698</v>
      </c>
      <c r="H44" s="12">
        <v>4814.26775</v>
      </c>
      <c r="I44" s="12">
        <v>4862.4104275</v>
      </c>
      <c r="J44" s="12"/>
      <c r="K44" s="12"/>
      <c r="L44" s="12">
        <f t="shared" si="0"/>
        <v>5494.6525443749997</v>
      </c>
    </row>
    <row r="45" spans="1:12" s="3" customFormat="1" x14ac:dyDescent="0.2">
      <c r="A45" s="9">
        <v>42</v>
      </c>
      <c r="B45" s="23">
        <v>200001587</v>
      </c>
      <c r="C45" s="13" t="s">
        <v>74</v>
      </c>
      <c r="D45" s="9" t="s">
        <v>6</v>
      </c>
      <c r="E45" s="21">
        <v>0</v>
      </c>
      <c r="F45" s="22">
        <v>7471.5590000000002</v>
      </c>
      <c r="G45" s="12">
        <v>9600</v>
      </c>
      <c r="H45" s="12">
        <v>8439.0810000000001</v>
      </c>
      <c r="I45" s="12">
        <v>8523.4718100000009</v>
      </c>
      <c r="J45" s="12"/>
      <c r="K45" s="12"/>
      <c r="L45" s="12">
        <f t="shared" si="0"/>
        <v>8508.5279525000005</v>
      </c>
    </row>
    <row r="46" spans="1:12" s="3" customFormat="1" x14ac:dyDescent="0.2">
      <c r="A46" s="9">
        <v>43</v>
      </c>
      <c r="B46" s="23">
        <v>200001799</v>
      </c>
      <c r="C46" s="13" t="s">
        <v>75</v>
      </c>
      <c r="D46" s="9" t="s">
        <v>6</v>
      </c>
      <c r="E46" s="21">
        <v>0</v>
      </c>
      <c r="F46" s="22">
        <v>24744.743999999999</v>
      </c>
      <c r="G46" s="12">
        <v>30000</v>
      </c>
      <c r="H46" s="12">
        <v>22760.676749999999</v>
      </c>
      <c r="I46" s="12">
        <v>22988.2835175</v>
      </c>
      <c r="J46" s="12"/>
      <c r="K46" s="12"/>
      <c r="L46" s="12">
        <f t="shared" si="0"/>
        <v>25123.426066874999</v>
      </c>
    </row>
    <row r="47" spans="1:12" s="3" customFormat="1" x14ac:dyDescent="0.2">
      <c r="A47" s="9">
        <v>44</v>
      </c>
      <c r="B47" s="23">
        <v>200001541</v>
      </c>
      <c r="C47" s="13" t="s">
        <v>76</v>
      </c>
      <c r="D47" s="9" t="s">
        <v>6</v>
      </c>
      <c r="E47" s="21">
        <v>0</v>
      </c>
      <c r="F47" s="22">
        <v>4139.8890000000001</v>
      </c>
      <c r="G47" s="12">
        <v>5400</v>
      </c>
      <c r="H47" s="12">
        <v>4212.5307499999999</v>
      </c>
      <c r="I47" s="12">
        <v>4254.6560575000003</v>
      </c>
      <c r="J47" s="12"/>
      <c r="K47" s="12"/>
      <c r="L47" s="12">
        <f t="shared" si="0"/>
        <v>4501.7689518749994</v>
      </c>
    </row>
    <row r="48" spans="1:12" s="3" customFormat="1" x14ac:dyDescent="0.2">
      <c r="A48" s="9">
        <v>45</v>
      </c>
      <c r="B48" s="23" t="s">
        <v>78</v>
      </c>
      <c r="C48" s="13" t="s">
        <v>77</v>
      </c>
      <c r="D48" s="9" t="s">
        <v>6</v>
      </c>
      <c r="E48" s="21">
        <v>0</v>
      </c>
      <c r="F48" s="22">
        <v>7035.3940000000002</v>
      </c>
      <c r="G48" s="12">
        <v>8400</v>
      </c>
      <c r="H48" s="12">
        <v>6419.0654999999997</v>
      </c>
      <c r="I48" s="12">
        <v>6483.256155</v>
      </c>
      <c r="J48" s="12"/>
      <c r="K48" s="12"/>
      <c r="L48" s="12">
        <f t="shared" si="0"/>
        <v>7084.42891375</v>
      </c>
    </row>
    <row r="49" spans="1:12" s="3" customFormat="1" x14ac:dyDescent="0.2">
      <c r="A49" s="9">
        <v>46</v>
      </c>
      <c r="B49" s="23">
        <v>200000161</v>
      </c>
      <c r="C49" s="13" t="s">
        <v>79</v>
      </c>
      <c r="D49" s="9" t="s">
        <v>6</v>
      </c>
      <c r="E49" s="21">
        <v>0</v>
      </c>
      <c r="F49" s="22">
        <v>6272.3680000000004</v>
      </c>
      <c r="G49" s="12">
        <v>8160</v>
      </c>
      <c r="H49" s="12">
        <v>6200.1715000000004</v>
      </c>
      <c r="I49" s="12">
        <v>6262.1732150000007</v>
      </c>
      <c r="J49" s="12"/>
      <c r="K49" s="12"/>
      <c r="L49" s="12">
        <f t="shared" si="0"/>
        <v>6723.6781787500004</v>
      </c>
    </row>
    <row r="50" spans="1:12" s="3" customFormat="1" x14ac:dyDescent="0.2">
      <c r="A50" s="9">
        <v>47</v>
      </c>
      <c r="B50" s="23">
        <v>200001451</v>
      </c>
      <c r="C50" s="13" t="s">
        <v>80</v>
      </c>
      <c r="D50" s="9" t="s">
        <v>6</v>
      </c>
      <c r="E50" s="21">
        <v>0</v>
      </c>
      <c r="F50" s="22">
        <v>5989.6490000000003</v>
      </c>
      <c r="G50" s="12">
        <v>7680</v>
      </c>
      <c r="H50" s="12">
        <v>4775.7527499999997</v>
      </c>
      <c r="I50" s="12">
        <v>4823.5102774999996</v>
      </c>
      <c r="J50" s="12"/>
      <c r="K50" s="12"/>
      <c r="L50" s="12">
        <f t="shared" si="0"/>
        <v>5817.2280068750006</v>
      </c>
    </row>
    <row r="51" spans="1:12" s="3" customFormat="1" x14ac:dyDescent="0.2">
      <c r="A51" s="9">
        <v>48</v>
      </c>
      <c r="B51" s="23">
        <v>200000811</v>
      </c>
      <c r="C51" s="13" t="s">
        <v>81</v>
      </c>
      <c r="D51" s="9" t="s">
        <v>6</v>
      </c>
      <c r="E51" s="21">
        <v>0</v>
      </c>
      <c r="F51" s="22">
        <v>4709.5309999999999</v>
      </c>
      <c r="G51" s="12">
        <v>6600</v>
      </c>
      <c r="H51" s="12">
        <v>4961.8967499999999</v>
      </c>
      <c r="I51" s="12">
        <v>5011.5157174999995</v>
      </c>
      <c r="J51" s="12"/>
      <c r="K51" s="12"/>
      <c r="L51" s="12">
        <f t="shared" si="0"/>
        <v>5320.7358668749994</v>
      </c>
    </row>
    <row r="52" spans="1:12" s="3" customFormat="1" x14ac:dyDescent="0.2">
      <c r="A52" s="9">
        <v>49</v>
      </c>
      <c r="B52" s="23">
        <v>200001470</v>
      </c>
      <c r="C52" s="13" t="s">
        <v>82</v>
      </c>
      <c r="D52" s="9" t="s">
        <v>6</v>
      </c>
      <c r="E52" s="21">
        <v>0</v>
      </c>
      <c r="F52" s="22">
        <v>8403.7960000000003</v>
      </c>
      <c r="G52" s="12">
        <v>10800</v>
      </c>
      <c r="H52" s="12">
        <v>9410.0537499999991</v>
      </c>
      <c r="I52" s="12">
        <v>9504.1542874999996</v>
      </c>
      <c r="J52" s="12"/>
      <c r="K52" s="12"/>
      <c r="L52" s="12">
        <f t="shared" si="0"/>
        <v>9529.5010093750006</v>
      </c>
    </row>
    <row r="53" spans="1:12" s="3" customFormat="1" x14ac:dyDescent="0.2">
      <c r="A53" s="9">
        <v>50</v>
      </c>
      <c r="B53" s="23">
        <v>200001477</v>
      </c>
      <c r="C53" s="68" t="s">
        <v>83</v>
      </c>
      <c r="D53" s="9" t="s">
        <v>6</v>
      </c>
      <c r="E53" s="21">
        <v>0</v>
      </c>
      <c r="F53" s="22">
        <v>6655.9830000000002</v>
      </c>
      <c r="G53" s="12">
        <v>6353</v>
      </c>
      <c r="H53" s="12">
        <v>5641.8374999999996</v>
      </c>
      <c r="I53" s="12">
        <v>5698.2558749999998</v>
      </c>
      <c r="J53" s="12">
        <v>7990</v>
      </c>
      <c r="K53" s="12">
        <v>8000</v>
      </c>
      <c r="L53" s="12">
        <f t="shared" si="0"/>
        <v>6723.1793958333337</v>
      </c>
    </row>
    <row r="54" spans="1:12" s="3" customFormat="1" x14ac:dyDescent="0.2">
      <c r="A54" s="9">
        <v>51</v>
      </c>
      <c r="B54" s="23">
        <v>200000413</v>
      </c>
      <c r="C54" s="13" t="s">
        <v>84</v>
      </c>
      <c r="D54" s="9" t="s">
        <v>6</v>
      </c>
      <c r="E54" s="21">
        <v>0</v>
      </c>
      <c r="F54" s="22">
        <v>7226.6760000000004</v>
      </c>
      <c r="G54" s="12">
        <v>8544</v>
      </c>
      <c r="H54" s="12">
        <v>7348.6477500000001</v>
      </c>
      <c r="I54" s="12">
        <v>7422.1342274999997</v>
      </c>
      <c r="J54" s="12"/>
      <c r="K54" s="12"/>
      <c r="L54" s="12">
        <f t="shared" si="0"/>
        <v>7635.3644943749996</v>
      </c>
    </row>
    <row r="55" spans="1:12" s="3" customFormat="1" x14ac:dyDescent="0.2">
      <c r="A55" s="9">
        <v>52</v>
      </c>
      <c r="B55" s="23">
        <v>200001486</v>
      </c>
      <c r="C55" s="13" t="s">
        <v>85</v>
      </c>
      <c r="D55" s="9" t="s">
        <v>6</v>
      </c>
      <c r="E55" s="21">
        <v>0</v>
      </c>
      <c r="F55" s="22">
        <v>6587.6679999999997</v>
      </c>
      <c r="G55" s="12">
        <v>7920</v>
      </c>
      <c r="H55" s="12">
        <v>6871.5844999999999</v>
      </c>
      <c r="I55" s="12">
        <v>6940.3003449999997</v>
      </c>
      <c r="J55" s="12"/>
      <c r="K55" s="12"/>
      <c r="L55" s="12">
        <f t="shared" si="0"/>
        <v>7079.8882112499996</v>
      </c>
    </row>
    <row r="56" spans="1:12" s="3" customFormat="1" x14ac:dyDescent="0.2">
      <c r="A56" s="9">
        <v>53</v>
      </c>
      <c r="B56" s="23">
        <v>200001575</v>
      </c>
      <c r="C56" s="13" t="s">
        <v>86</v>
      </c>
      <c r="D56" s="9" t="s">
        <v>6</v>
      </c>
      <c r="E56" s="21">
        <v>0</v>
      </c>
      <c r="F56" s="22">
        <v>3421.0050000000001</v>
      </c>
      <c r="G56" s="12">
        <v>4800</v>
      </c>
      <c r="H56" s="12">
        <v>3261.05575</v>
      </c>
      <c r="I56" s="12">
        <v>3293.6663075000001</v>
      </c>
      <c r="J56" s="12"/>
      <c r="K56" s="12"/>
      <c r="L56" s="12">
        <f t="shared" si="0"/>
        <v>3693.9317643750001</v>
      </c>
    </row>
    <row r="57" spans="1:12" s="3" customFormat="1" x14ac:dyDescent="0.2">
      <c r="A57" s="9">
        <v>54</v>
      </c>
      <c r="B57" s="23">
        <v>200001500</v>
      </c>
      <c r="C57" s="13" t="s">
        <v>87</v>
      </c>
      <c r="D57" s="9" t="s">
        <v>6</v>
      </c>
      <c r="E57" s="21">
        <v>0</v>
      </c>
      <c r="F57" s="22">
        <v>7219.3189999999995</v>
      </c>
      <c r="G57" s="12">
        <v>8400</v>
      </c>
      <c r="H57" s="12">
        <v>7499.66</v>
      </c>
      <c r="I57" s="12">
        <v>7574.6566000000003</v>
      </c>
      <c r="J57" s="12"/>
      <c r="K57" s="12"/>
      <c r="L57" s="12">
        <f t="shared" si="0"/>
        <v>7673.4089000000004</v>
      </c>
    </row>
    <row r="58" spans="1:12" s="3" customFormat="1" x14ac:dyDescent="0.2">
      <c r="A58" s="9">
        <v>55</v>
      </c>
      <c r="B58" s="23">
        <v>200001508</v>
      </c>
      <c r="C58" s="13" t="s">
        <v>88</v>
      </c>
      <c r="D58" s="9" t="s">
        <v>6</v>
      </c>
      <c r="E58" s="21">
        <v>0</v>
      </c>
      <c r="F58" s="22">
        <v>4272.3149999999996</v>
      </c>
      <c r="G58" s="12">
        <v>5712</v>
      </c>
      <c r="H58" s="12">
        <v>4416.6959999999999</v>
      </c>
      <c r="I58" s="12">
        <v>4460.8629599999995</v>
      </c>
      <c r="J58" s="12"/>
      <c r="K58" s="12"/>
      <c r="L58" s="12">
        <f t="shared" si="0"/>
        <v>4715.4684899999993</v>
      </c>
    </row>
    <row r="59" spans="1:12" s="3" customFormat="1" x14ac:dyDescent="0.2">
      <c r="A59" s="9">
        <v>56</v>
      </c>
      <c r="B59" s="23">
        <v>200001511</v>
      </c>
      <c r="C59" s="13" t="s">
        <v>89</v>
      </c>
      <c r="D59" s="9" t="s">
        <v>6</v>
      </c>
      <c r="E59" s="21">
        <v>0</v>
      </c>
      <c r="F59" s="22">
        <v>6819.9390000000003</v>
      </c>
      <c r="G59" s="12">
        <v>8040</v>
      </c>
      <c r="H59" s="12">
        <v>7777.5587500000001</v>
      </c>
      <c r="I59" s="12">
        <v>7855.3343375000004</v>
      </c>
      <c r="J59" s="12"/>
      <c r="K59" s="12"/>
      <c r="L59" s="12">
        <f t="shared" si="0"/>
        <v>7623.2080218750007</v>
      </c>
    </row>
    <row r="60" spans="1:12" s="3" customFormat="1" x14ac:dyDescent="0.2">
      <c r="A60" s="9">
        <v>57</v>
      </c>
      <c r="B60" s="23">
        <v>200002353</v>
      </c>
      <c r="C60" s="13" t="s">
        <v>90</v>
      </c>
      <c r="D60" s="9" t="s">
        <v>6</v>
      </c>
      <c r="E60" s="21">
        <v>0</v>
      </c>
      <c r="F60" s="22">
        <v>5592.3710000000001</v>
      </c>
      <c r="G60" s="12">
        <v>6482</v>
      </c>
      <c r="H60" s="12">
        <v>5177.7610000000004</v>
      </c>
      <c r="I60" s="12">
        <v>5229.5386100000005</v>
      </c>
      <c r="J60" s="12"/>
      <c r="K60" s="12"/>
      <c r="L60" s="12">
        <f t="shared" si="0"/>
        <v>5620.4176524999993</v>
      </c>
    </row>
    <row r="61" spans="1:12" s="3" customFormat="1" x14ac:dyDescent="0.2">
      <c r="A61" s="9">
        <v>58</v>
      </c>
      <c r="B61" s="23">
        <v>200001516</v>
      </c>
      <c r="C61" s="13" t="s">
        <v>91</v>
      </c>
      <c r="D61" s="9" t="s">
        <v>6</v>
      </c>
      <c r="E61" s="21">
        <v>0</v>
      </c>
      <c r="F61" s="22">
        <v>5551.3819999999996</v>
      </c>
      <c r="G61" s="12">
        <v>6480</v>
      </c>
      <c r="H61" s="12">
        <v>4974.3452500000003</v>
      </c>
      <c r="I61" s="12">
        <v>5024.0887025000002</v>
      </c>
      <c r="J61" s="12"/>
      <c r="K61" s="12"/>
      <c r="L61" s="12">
        <f t="shared" si="0"/>
        <v>5507.4539881250003</v>
      </c>
    </row>
    <row r="62" spans="1:12" s="3" customFormat="1" x14ac:dyDescent="0.2">
      <c r="A62" s="9">
        <v>59</v>
      </c>
      <c r="B62" s="23">
        <v>200001539</v>
      </c>
      <c r="C62" s="13" t="s">
        <v>92</v>
      </c>
      <c r="D62" s="9" t="s">
        <v>6</v>
      </c>
      <c r="E62" s="21">
        <v>0</v>
      </c>
      <c r="F62" s="22">
        <v>5441.027</v>
      </c>
      <c r="G62" s="12">
        <v>6475</v>
      </c>
      <c r="H62" s="12">
        <v>6756.1845000000003</v>
      </c>
      <c r="I62" s="12">
        <v>6823.7463450000005</v>
      </c>
      <c r="J62" s="12"/>
      <c r="K62" s="12"/>
      <c r="L62" s="12">
        <f t="shared" si="0"/>
        <v>6373.9894612500002</v>
      </c>
    </row>
    <row r="63" spans="1:12" s="3" customFormat="1" x14ac:dyDescent="0.2">
      <c r="A63" s="9">
        <v>60</v>
      </c>
      <c r="B63" s="23">
        <v>200001540</v>
      </c>
      <c r="C63" s="13" t="s">
        <v>93</v>
      </c>
      <c r="D63" s="9" t="s">
        <v>6</v>
      </c>
      <c r="E63" s="21">
        <v>0</v>
      </c>
      <c r="F63" s="22">
        <v>4431.0159999999996</v>
      </c>
      <c r="G63" s="12">
        <v>5400</v>
      </c>
      <c r="H63" s="12">
        <v>5095.8690000000006</v>
      </c>
      <c r="I63" s="12">
        <v>5146.827690000001</v>
      </c>
      <c r="J63" s="12"/>
      <c r="K63" s="12"/>
      <c r="L63" s="12">
        <f t="shared" si="0"/>
        <v>5018.4281725000001</v>
      </c>
    </row>
    <row r="64" spans="1:12" s="3" customFormat="1" x14ac:dyDescent="0.2">
      <c r="A64" s="9">
        <v>61</v>
      </c>
      <c r="B64" s="23">
        <v>200001546</v>
      </c>
      <c r="C64" s="13" t="s">
        <v>94</v>
      </c>
      <c r="D64" s="9" t="s">
        <v>6</v>
      </c>
      <c r="E64" s="21">
        <v>0</v>
      </c>
      <c r="F64" s="22">
        <v>6931.3450000000003</v>
      </c>
      <c r="G64" s="12">
        <v>8400</v>
      </c>
      <c r="H64" s="12">
        <v>7034.4902499999998</v>
      </c>
      <c r="I64" s="12">
        <v>7104.8351524999998</v>
      </c>
      <c r="J64" s="12"/>
      <c r="K64" s="12"/>
      <c r="L64" s="12">
        <f t="shared" si="0"/>
        <v>7367.667600625</v>
      </c>
    </row>
    <row r="65" spans="1:12" s="3" customFormat="1" x14ac:dyDescent="0.2">
      <c r="A65" s="9">
        <v>62</v>
      </c>
      <c r="B65" s="23">
        <v>200001550</v>
      </c>
      <c r="C65" s="13" t="s">
        <v>95</v>
      </c>
      <c r="D65" s="9" t="s">
        <v>6</v>
      </c>
      <c r="E65" s="21">
        <v>0</v>
      </c>
      <c r="F65" s="22">
        <v>4405.7920000000004</v>
      </c>
      <c r="G65" s="12">
        <v>5400</v>
      </c>
      <c r="H65" s="12">
        <v>4727.9245000000001</v>
      </c>
      <c r="I65" s="12">
        <v>4775.2037449999998</v>
      </c>
      <c r="J65" s="12"/>
      <c r="K65" s="12"/>
      <c r="L65" s="12">
        <f t="shared" si="0"/>
        <v>4827.2300612500003</v>
      </c>
    </row>
    <row r="66" spans="1:12" s="3" customFormat="1" x14ac:dyDescent="0.2">
      <c r="A66" s="9">
        <v>63</v>
      </c>
      <c r="B66" s="23">
        <v>200001552</v>
      </c>
      <c r="C66" s="13" t="s">
        <v>96</v>
      </c>
      <c r="D66" s="9" t="s">
        <v>6</v>
      </c>
      <c r="E66" s="21">
        <v>0</v>
      </c>
      <c r="F66" s="22">
        <v>5098.4009999999998</v>
      </c>
      <c r="G66" s="12">
        <v>6960</v>
      </c>
      <c r="H66" s="12">
        <v>5152.4215000000004</v>
      </c>
      <c r="I66" s="12">
        <v>5203.9457150000007</v>
      </c>
      <c r="J66" s="12"/>
      <c r="K66" s="12"/>
      <c r="L66" s="12">
        <f t="shared" si="0"/>
        <v>5603.6920537500009</v>
      </c>
    </row>
    <row r="67" spans="1:12" s="3" customFormat="1" x14ac:dyDescent="0.2">
      <c r="A67" s="9">
        <v>64</v>
      </c>
      <c r="B67" s="23">
        <v>200002513</v>
      </c>
      <c r="C67" s="13" t="s">
        <v>97</v>
      </c>
      <c r="D67" s="9" t="s">
        <v>6</v>
      </c>
      <c r="E67" s="21">
        <v>0</v>
      </c>
      <c r="F67" s="22">
        <v>4720.0410000000002</v>
      </c>
      <c r="G67" s="12">
        <v>6000</v>
      </c>
      <c r="H67" s="12">
        <v>3996.317</v>
      </c>
      <c r="I67" s="12">
        <v>4036.28017</v>
      </c>
      <c r="J67" s="12"/>
      <c r="K67" s="12"/>
      <c r="L67" s="12">
        <f t="shared" si="0"/>
        <v>4688.1595424999996</v>
      </c>
    </row>
    <row r="68" spans="1:12" s="3" customFormat="1" x14ac:dyDescent="0.2">
      <c r="A68" s="9">
        <v>65</v>
      </c>
      <c r="B68" s="23">
        <v>200000232</v>
      </c>
      <c r="C68" s="13" t="s">
        <v>98</v>
      </c>
      <c r="D68" s="9" t="s">
        <v>6</v>
      </c>
      <c r="E68" s="21">
        <v>0</v>
      </c>
      <c r="F68" s="22">
        <v>6351.1930000000002</v>
      </c>
      <c r="G68" s="12">
        <v>7800</v>
      </c>
      <c r="H68" s="12">
        <v>6576.5895</v>
      </c>
      <c r="I68" s="12">
        <v>6642.3553950000005</v>
      </c>
      <c r="J68" s="12"/>
      <c r="K68" s="12"/>
      <c r="L68" s="12">
        <f t="shared" si="0"/>
        <v>6842.53447375</v>
      </c>
    </row>
    <row r="69" spans="1:12" s="3" customFormat="1" x14ac:dyDescent="0.2">
      <c r="A69" s="9">
        <v>66</v>
      </c>
      <c r="B69" s="23">
        <v>200001467</v>
      </c>
      <c r="C69" s="13" t="s">
        <v>99</v>
      </c>
      <c r="D69" s="9" t="s">
        <v>6</v>
      </c>
      <c r="E69" s="21">
        <v>0</v>
      </c>
      <c r="F69" s="22">
        <v>5302.2950000000001</v>
      </c>
      <c r="G69" s="12">
        <v>6840</v>
      </c>
      <c r="H69" s="12">
        <v>5444.6122500000001</v>
      </c>
      <c r="I69" s="12">
        <v>5499.0583724999997</v>
      </c>
      <c r="J69" s="12"/>
      <c r="K69" s="12"/>
      <c r="L69" s="12">
        <f t="shared" ref="L69:L127" si="1">AVERAGE(F69:K69)</f>
        <v>5771.491405625</v>
      </c>
    </row>
    <row r="70" spans="1:12" s="3" customFormat="1" x14ac:dyDescent="0.2">
      <c r="A70" s="9">
        <v>67</v>
      </c>
      <c r="B70" s="23">
        <v>200000305</v>
      </c>
      <c r="C70" s="13" t="s">
        <v>100</v>
      </c>
      <c r="D70" s="9" t="s">
        <v>6</v>
      </c>
      <c r="E70" s="21">
        <v>0</v>
      </c>
      <c r="F70" s="22">
        <v>8377.5210000000006</v>
      </c>
      <c r="G70" s="12">
        <v>10560</v>
      </c>
      <c r="H70" s="12">
        <v>9052.616</v>
      </c>
      <c r="I70" s="12">
        <v>9143.1421599999994</v>
      </c>
      <c r="J70" s="12"/>
      <c r="K70" s="12"/>
      <c r="L70" s="12">
        <f t="shared" si="1"/>
        <v>9283.3197900000014</v>
      </c>
    </row>
    <row r="71" spans="1:12" s="3" customFormat="1" x14ac:dyDescent="0.2">
      <c r="A71" s="9">
        <v>68</v>
      </c>
      <c r="B71" s="23">
        <v>200001478</v>
      </c>
      <c r="C71" s="13" t="s">
        <v>101</v>
      </c>
      <c r="D71" s="9" t="s">
        <v>6</v>
      </c>
      <c r="E71" s="21">
        <v>0</v>
      </c>
      <c r="F71" s="22">
        <v>5190.8890000000001</v>
      </c>
      <c r="G71" s="12">
        <v>6600</v>
      </c>
      <c r="H71" s="12">
        <v>5131.5212499999998</v>
      </c>
      <c r="I71" s="12">
        <v>5182.8364624999995</v>
      </c>
      <c r="J71" s="12"/>
      <c r="K71" s="12"/>
      <c r="L71" s="12">
        <f t="shared" si="1"/>
        <v>5526.3116781250001</v>
      </c>
    </row>
    <row r="72" spans="1:12" s="3" customFormat="1" x14ac:dyDescent="0.2">
      <c r="A72" s="9">
        <v>69</v>
      </c>
      <c r="B72" s="23">
        <v>200000751</v>
      </c>
      <c r="C72" s="13" t="s">
        <v>102</v>
      </c>
      <c r="D72" s="9" t="s">
        <v>6</v>
      </c>
      <c r="E72" s="21">
        <v>0</v>
      </c>
      <c r="F72" s="22">
        <v>4962.8220000000001</v>
      </c>
      <c r="G72" s="12">
        <v>6480</v>
      </c>
      <c r="H72" s="12">
        <v>5091.7340000000004</v>
      </c>
      <c r="I72" s="12">
        <v>5142.6513400000003</v>
      </c>
      <c r="J72" s="12"/>
      <c r="K72" s="12"/>
      <c r="L72" s="12">
        <f t="shared" si="1"/>
        <v>5419.3018350000002</v>
      </c>
    </row>
    <row r="73" spans="1:12" s="3" customFormat="1" x14ac:dyDescent="0.2">
      <c r="A73" s="9">
        <v>70</v>
      </c>
      <c r="B73" s="23">
        <v>200000431</v>
      </c>
      <c r="C73" s="13" t="s">
        <v>103</v>
      </c>
      <c r="D73" s="9" t="s">
        <v>6</v>
      </c>
      <c r="E73" s="21">
        <v>0</v>
      </c>
      <c r="F73" s="22">
        <v>8312.3590000000004</v>
      </c>
      <c r="G73" s="12">
        <v>10200</v>
      </c>
      <c r="H73" s="12">
        <v>8733.0207499999997</v>
      </c>
      <c r="I73" s="12">
        <v>8820.3509574999989</v>
      </c>
      <c r="J73" s="12"/>
      <c r="K73" s="12"/>
      <c r="L73" s="12">
        <f t="shared" si="1"/>
        <v>9016.4326768749997</v>
      </c>
    </row>
    <row r="74" spans="1:12" s="3" customFormat="1" x14ac:dyDescent="0.2">
      <c r="A74" s="9">
        <v>71</v>
      </c>
      <c r="B74" s="23">
        <v>200002516</v>
      </c>
      <c r="C74" s="13" t="s">
        <v>104</v>
      </c>
      <c r="D74" s="9" t="s">
        <v>6</v>
      </c>
      <c r="E74" s="21">
        <v>0</v>
      </c>
      <c r="F74" s="22">
        <v>6490.9759999999997</v>
      </c>
      <c r="G74" s="12">
        <v>8400</v>
      </c>
      <c r="H74" s="12">
        <v>7131.8557499999997</v>
      </c>
      <c r="I74" s="12">
        <v>7203.1743074999995</v>
      </c>
      <c r="J74" s="12"/>
      <c r="K74" s="12"/>
      <c r="L74" s="12">
        <f t="shared" si="1"/>
        <v>7306.5015143749988</v>
      </c>
    </row>
    <row r="75" spans="1:12" s="3" customFormat="1" x14ac:dyDescent="0.2">
      <c r="A75" s="9">
        <v>72</v>
      </c>
      <c r="B75" s="23">
        <v>200001483</v>
      </c>
      <c r="C75" s="13" t="s">
        <v>105</v>
      </c>
      <c r="D75" s="9" t="s">
        <v>6</v>
      </c>
      <c r="E75" s="21">
        <v>0</v>
      </c>
      <c r="F75" s="22">
        <v>7802.6239999999998</v>
      </c>
      <c r="G75" s="12">
        <v>9240</v>
      </c>
      <c r="H75" s="12">
        <v>7268.5547500000002</v>
      </c>
      <c r="I75" s="12">
        <v>7341.2402975000005</v>
      </c>
      <c r="J75" s="12"/>
      <c r="K75" s="12"/>
      <c r="L75" s="12">
        <f t="shared" si="1"/>
        <v>7913.1047618749999</v>
      </c>
    </row>
    <row r="76" spans="1:12" s="3" customFormat="1" x14ac:dyDescent="0.2">
      <c r="A76" s="9">
        <v>73</v>
      </c>
      <c r="B76" s="23">
        <v>200002517</v>
      </c>
      <c r="C76" s="13" t="s">
        <v>106</v>
      </c>
      <c r="D76" s="9" t="s">
        <v>6</v>
      </c>
      <c r="E76" s="21">
        <v>0</v>
      </c>
      <c r="F76" s="22">
        <v>12913.637000000001</v>
      </c>
      <c r="G76" s="12">
        <v>14400</v>
      </c>
      <c r="H76" s="12">
        <v>12449.251749999999</v>
      </c>
      <c r="I76" s="12">
        <v>12573.7442675</v>
      </c>
      <c r="J76" s="12"/>
      <c r="K76" s="12"/>
      <c r="L76" s="12">
        <f t="shared" si="1"/>
        <v>13084.158254374999</v>
      </c>
    </row>
    <row r="77" spans="1:12" s="3" customFormat="1" x14ac:dyDescent="0.2">
      <c r="A77" s="9">
        <v>74</v>
      </c>
      <c r="B77" s="23">
        <v>200000449</v>
      </c>
      <c r="C77" s="13" t="s">
        <v>107</v>
      </c>
      <c r="D77" s="9" t="s">
        <v>6</v>
      </c>
      <c r="E77" s="21">
        <v>0</v>
      </c>
      <c r="F77" s="22">
        <v>7628.1580000000004</v>
      </c>
      <c r="G77" s="12">
        <v>9600</v>
      </c>
      <c r="H77" s="12">
        <v>7889.2465000000002</v>
      </c>
      <c r="I77" s="12">
        <v>7968.1389650000001</v>
      </c>
      <c r="J77" s="12"/>
      <c r="K77" s="12"/>
      <c r="L77" s="12">
        <f t="shared" si="1"/>
        <v>8271.3858662500006</v>
      </c>
    </row>
    <row r="78" spans="1:12" s="3" customFormat="1" x14ac:dyDescent="0.2">
      <c r="A78" s="9">
        <v>75</v>
      </c>
      <c r="B78" s="23">
        <v>200001492</v>
      </c>
      <c r="C78" s="13" t="s">
        <v>108</v>
      </c>
      <c r="D78" s="9" t="s">
        <v>6</v>
      </c>
      <c r="E78" s="21">
        <v>0</v>
      </c>
      <c r="F78" s="22">
        <v>9789.0139999999992</v>
      </c>
      <c r="G78" s="12">
        <v>12000</v>
      </c>
      <c r="H78" s="12">
        <v>10684.55775</v>
      </c>
      <c r="I78" s="12">
        <v>10791.4033275</v>
      </c>
      <c r="J78" s="12"/>
      <c r="K78" s="12"/>
      <c r="L78" s="12">
        <f t="shared" si="1"/>
        <v>10816.243769375</v>
      </c>
    </row>
    <row r="79" spans="1:12" s="3" customFormat="1" x14ac:dyDescent="0.2">
      <c r="A79" s="9">
        <v>76</v>
      </c>
      <c r="B79" s="15" t="s">
        <v>109</v>
      </c>
      <c r="C79" s="13" t="s">
        <v>110</v>
      </c>
      <c r="D79" s="9" t="s">
        <v>6</v>
      </c>
      <c r="E79" s="21">
        <v>0</v>
      </c>
      <c r="F79" s="22">
        <v>8227.2279999999992</v>
      </c>
      <c r="G79" s="12">
        <v>10320</v>
      </c>
      <c r="H79" s="12">
        <v>9102.5797500000008</v>
      </c>
      <c r="I79" s="12">
        <v>9193.6055475000012</v>
      </c>
      <c r="J79" s="12"/>
      <c r="K79" s="12"/>
      <c r="L79" s="12">
        <f t="shared" si="1"/>
        <v>9210.8533243750007</v>
      </c>
    </row>
    <row r="80" spans="1:12" s="3" customFormat="1" x14ac:dyDescent="0.2">
      <c r="A80" s="9">
        <v>77</v>
      </c>
      <c r="B80" s="23">
        <v>200001555</v>
      </c>
      <c r="C80" s="13" t="s">
        <v>111</v>
      </c>
      <c r="D80" s="9" t="s">
        <v>6</v>
      </c>
      <c r="E80" s="21">
        <v>0</v>
      </c>
      <c r="F80" s="22">
        <v>4502.4840000000004</v>
      </c>
      <c r="G80" s="12">
        <v>6000</v>
      </c>
      <c r="H80" s="12">
        <v>4877.5652499999997</v>
      </c>
      <c r="I80" s="12">
        <v>4926.3409025000001</v>
      </c>
      <c r="J80" s="12"/>
      <c r="K80" s="12"/>
      <c r="L80" s="12">
        <f t="shared" si="1"/>
        <v>5076.597538125</v>
      </c>
    </row>
    <row r="81" spans="1:12" s="3" customFormat="1" x14ac:dyDescent="0.2">
      <c r="A81" s="9">
        <v>78</v>
      </c>
      <c r="B81" s="23">
        <v>200002519</v>
      </c>
      <c r="C81" s="13" t="s">
        <v>112</v>
      </c>
      <c r="D81" s="9" t="s">
        <v>6</v>
      </c>
      <c r="E81" s="21">
        <v>0</v>
      </c>
      <c r="F81" s="22">
        <v>15177.491</v>
      </c>
      <c r="G81" s="12">
        <v>18000</v>
      </c>
      <c r="H81" s="12">
        <v>14119.3115</v>
      </c>
      <c r="I81" s="12">
        <v>14260.504615</v>
      </c>
      <c r="J81" s="12"/>
      <c r="K81" s="12"/>
      <c r="L81" s="12">
        <f t="shared" si="1"/>
        <v>15389.326778750001</v>
      </c>
    </row>
    <row r="82" spans="1:12" s="3" customFormat="1" x14ac:dyDescent="0.2">
      <c r="A82" s="9">
        <v>79</v>
      </c>
      <c r="B82" s="23">
        <v>200001514</v>
      </c>
      <c r="C82" s="13" t="s">
        <v>113</v>
      </c>
      <c r="D82" s="9" t="s">
        <v>6</v>
      </c>
      <c r="E82" s="21">
        <v>0</v>
      </c>
      <c r="F82" s="22">
        <v>5170.92</v>
      </c>
      <c r="G82" s="12">
        <v>6600</v>
      </c>
      <c r="H82" s="12">
        <v>5132.53</v>
      </c>
      <c r="I82" s="12">
        <v>5183.8553000000002</v>
      </c>
      <c r="J82" s="12"/>
      <c r="K82" s="12"/>
      <c r="L82" s="12">
        <f t="shared" si="1"/>
        <v>5521.826325</v>
      </c>
    </row>
    <row r="83" spans="1:12" s="3" customFormat="1" x14ac:dyDescent="0.2">
      <c r="A83" s="9">
        <v>80</v>
      </c>
      <c r="B83" s="23">
        <v>200000534</v>
      </c>
      <c r="C83" s="13" t="s">
        <v>114</v>
      </c>
      <c r="D83" s="9" t="s">
        <v>6</v>
      </c>
      <c r="E83" s="21">
        <v>0</v>
      </c>
      <c r="F83" s="22">
        <v>4487.7700000000004</v>
      </c>
      <c r="G83" s="12">
        <v>6000</v>
      </c>
      <c r="H83" s="12">
        <v>4942.9787500000002</v>
      </c>
      <c r="I83" s="12">
        <v>4992.4085375000004</v>
      </c>
      <c r="J83" s="12"/>
      <c r="K83" s="12"/>
      <c r="L83" s="12">
        <f t="shared" si="1"/>
        <v>5105.7893218750005</v>
      </c>
    </row>
    <row r="84" spans="1:12" s="3" customFormat="1" x14ac:dyDescent="0.2">
      <c r="A84" s="9">
        <v>81</v>
      </c>
      <c r="B84" s="23">
        <v>200001744</v>
      </c>
      <c r="C84" s="13" t="s">
        <v>105</v>
      </c>
      <c r="D84" s="9" t="s">
        <v>24</v>
      </c>
      <c r="E84" s="21">
        <v>0</v>
      </c>
      <c r="F84" s="27">
        <v>1232.8230000000001</v>
      </c>
      <c r="G84" s="12">
        <v>1560</v>
      </c>
      <c r="H84" s="12">
        <v>1512.0725</v>
      </c>
      <c r="I84" s="12">
        <v>1527.193225</v>
      </c>
      <c r="J84" s="12"/>
      <c r="K84" s="12"/>
      <c r="L84" s="12">
        <f t="shared" si="1"/>
        <v>1458.0221812500001</v>
      </c>
    </row>
    <row r="85" spans="1:12" s="3" customFormat="1" x14ac:dyDescent="0.2">
      <c r="A85" s="9">
        <v>82</v>
      </c>
      <c r="B85" s="23">
        <v>200001748</v>
      </c>
      <c r="C85" s="13" t="s">
        <v>111</v>
      </c>
      <c r="D85" s="9" t="s">
        <v>24</v>
      </c>
      <c r="E85" s="21">
        <v>0</v>
      </c>
      <c r="F85" s="27">
        <v>1161.355</v>
      </c>
      <c r="G85" s="12">
        <v>1433</v>
      </c>
      <c r="H85" s="12">
        <v>1216.9837499999999</v>
      </c>
      <c r="I85" s="12">
        <v>1229.1535875</v>
      </c>
      <c r="J85" s="12"/>
      <c r="K85" s="12"/>
      <c r="L85" s="12">
        <f t="shared" si="1"/>
        <v>1260.123084375</v>
      </c>
    </row>
    <row r="86" spans="1:12" s="3" customFormat="1" x14ac:dyDescent="0.2">
      <c r="A86" s="9">
        <v>83</v>
      </c>
      <c r="B86" s="23">
        <v>200001743</v>
      </c>
      <c r="C86" s="13" t="s">
        <v>115</v>
      </c>
      <c r="D86" s="9" t="s">
        <v>24</v>
      </c>
      <c r="E86" s="21">
        <v>0</v>
      </c>
      <c r="F86" s="27">
        <v>1658.4780000000001</v>
      </c>
      <c r="G86" s="12">
        <v>1795</v>
      </c>
      <c r="H86" s="12">
        <v>1588.5305000000001</v>
      </c>
      <c r="I86" s="12">
        <v>1604.4158050000001</v>
      </c>
      <c r="J86" s="12"/>
      <c r="K86" s="12"/>
      <c r="L86" s="12">
        <f t="shared" si="1"/>
        <v>1661.6060762500001</v>
      </c>
    </row>
    <row r="87" spans="1:12" s="3" customFormat="1" x14ac:dyDescent="0.2">
      <c r="A87" s="9">
        <v>84</v>
      </c>
      <c r="B87" s="23">
        <v>200001759</v>
      </c>
      <c r="C87" s="13" t="s">
        <v>112</v>
      </c>
      <c r="D87" s="9" t="s">
        <v>24</v>
      </c>
      <c r="E87" s="21">
        <v>0</v>
      </c>
      <c r="F87" s="27">
        <v>2991.1460000000002</v>
      </c>
      <c r="G87" s="12">
        <v>3634</v>
      </c>
      <c r="H87" s="12">
        <v>3201.1122500000001</v>
      </c>
      <c r="I87" s="12">
        <v>3233.1233725000002</v>
      </c>
      <c r="J87" s="12"/>
      <c r="K87" s="12"/>
      <c r="L87" s="12">
        <f t="shared" si="1"/>
        <v>3264.8454056250002</v>
      </c>
    </row>
    <row r="88" spans="1:12" s="3" customFormat="1" x14ac:dyDescent="0.2">
      <c r="A88" s="9">
        <v>85</v>
      </c>
      <c r="B88" s="23">
        <v>200001746</v>
      </c>
      <c r="C88" s="13" t="s">
        <v>106</v>
      </c>
      <c r="D88" s="9" t="s">
        <v>24</v>
      </c>
      <c r="E88" s="21">
        <v>0</v>
      </c>
      <c r="F88" s="27">
        <v>2911.27</v>
      </c>
      <c r="G88" s="12">
        <v>3552</v>
      </c>
      <c r="H88" s="12">
        <v>3009.7452499999999</v>
      </c>
      <c r="I88" s="12">
        <v>3039.8427025000001</v>
      </c>
      <c r="J88" s="12"/>
      <c r="K88" s="12"/>
      <c r="L88" s="12">
        <f t="shared" si="1"/>
        <v>3128.2144881250001</v>
      </c>
    </row>
    <row r="89" spans="1:12" s="3" customFormat="1" x14ac:dyDescent="0.2">
      <c r="A89" s="9">
        <v>86</v>
      </c>
      <c r="B89" s="23">
        <v>200001721</v>
      </c>
      <c r="C89" s="13" t="s">
        <v>97</v>
      </c>
      <c r="D89" s="9" t="s">
        <v>24</v>
      </c>
      <c r="E89" s="21">
        <v>0</v>
      </c>
      <c r="F89" s="27">
        <v>1217.058</v>
      </c>
      <c r="G89" s="12">
        <v>1541</v>
      </c>
      <c r="H89" s="12">
        <v>1289.394</v>
      </c>
      <c r="I89" s="12">
        <v>1302.2879399999999</v>
      </c>
      <c r="J89" s="12"/>
      <c r="K89" s="12"/>
      <c r="L89" s="12">
        <f t="shared" si="1"/>
        <v>1337.4349850000001</v>
      </c>
    </row>
    <row r="90" spans="1:12" s="3" customFormat="1" x14ac:dyDescent="0.2">
      <c r="A90" s="9">
        <v>87</v>
      </c>
      <c r="B90" s="23">
        <v>200001789</v>
      </c>
      <c r="C90" s="13" t="s">
        <v>116</v>
      </c>
      <c r="D90" s="9" t="s">
        <v>24</v>
      </c>
      <c r="E90" s="21">
        <v>0</v>
      </c>
      <c r="F90" s="27">
        <v>1924.3810000000001</v>
      </c>
      <c r="G90" s="12">
        <v>2251</v>
      </c>
      <c r="H90" s="12">
        <v>2014.95975</v>
      </c>
      <c r="I90" s="12">
        <v>2035.1093475</v>
      </c>
      <c r="J90" s="12"/>
      <c r="K90" s="12"/>
      <c r="L90" s="12">
        <f t="shared" si="1"/>
        <v>2056.3625243750002</v>
      </c>
    </row>
    <row r="91" spans="1:12" s="3" customFormat="1" ht="18" x14ac:dyDescent="0.2">
      <c r="A91" s="9">
        <v>88</v>
      </c>
      <c r="B91" s="23">
        <v>200002612</v>
      </c>
      <c r="C91" s="13" t="s">
        <v>117</v>
      </c>
      <c r="D91" s="9" t="s">
        <v>6</v>
      </c>
      <c r="E91" s="21">
        <v>0.19</v>
      </c>
      <c r="F91" s="27">
        <v>11756.486000000001</v>
      </c>
      <c r="G91" s="12">
        <v>15000</v>
      </c>
      <c r="H91" s="12">
        <v>13792.917750000001</v>
      </c>
      <c r="I91" s="12">
        <v>13930.846927500001</v>
      </c>
      <c r="J91" s="12"/>
      <c r="K91" s="12"/>
      <c r="L91" s="12">
        <f t="shared" si="1"/>
        <v>13620.062669375</v>
      </c>
    </row>
    <row r="92" spans="1:12" s="3" customFormat="1" x14ac:dyDescent="0.2">
      <c r="A92" s="9">
        <v>89</v>
      </c>
      <c r="B92" s="23">
        <v>200000756</v>
      </c>
      <c r="C92" s="13" t="s">
        <v>118</v>
      </c>
      <c r="D92" s="9" t="s">
        <v>6</v>
      </c>
      <c r="E92" s="21">
        <v>0</v>
      </c>
      <c r="F92" s="27">
        <v>4596.0230000000001</v>
      </c>
      <c r="G92" s="12">
        <v>5760</v>
      </c>
      <c r="H92" s="12">
        <v>4787.3989999999994</v>
      </c>
      <c r="I92" s="12">
        <v>4835.2729899999995</v>
      </c>
      <c r="J92" s="12"/>
      <c r="K92" s="12"/>
      <c r="L92" s="12">
        <f t="shared" si="1"/>
        <v>4994.6737475</v>
      </c>
    </row>
    <row r="93" spans="1:12" s="3" customFormat="1" x14ac:dyDescent="0.2">
      <c r="A93" s="9">
        <v>90</v>
      </c>
      <c r="B93" s="23">
        <v>200001547</v>
      </c>
      <c r="C93" s="13" t="s">
        <v>119</v>
      </c>
      <c r="D93" s="9" t="s">
        <v>6</v>
      </c>
      <c r="E93" s="21">
        <v>0</v>
      </c>
      <c r="F93" s="27">
        <v>6916.6310000000003</v>
      </c>
      <c r="G93" s="12">
        <v>8400</v>
      </c>
      <c r="H93" s="12">
        <v>6865.9589999999998</v>
      </c>
      <c r="I93" s="12">
        <v>6934.61859</v>
      </c>
      <c r="J93" s="12"/>
      <c r="K93" s="12"/>
      <c r="L93" s="12">
        <f t="shared" si="1"/>
        <v>7279.3021475000005</v>
      </c>
    </row>
    <row r="94" spans="1:12" s="3" customFormat="1" ht="18.75" x14ac:dyDescent="0.2">
      <c r="A94" s="9">
        <v>91</v>
      </c>
      <c r="B94" s="23">
        <v>200001777</v>
      </c>
      <c r="C94" s="13" t="s">
        <v>120</v>
      </c>
      <c r="D94" s="14" t="s">
        <v>121</v>
      </c>
      <c r="E94" s="21">
        <v>0.19</v>
      </c>
      <c r="F94" s="27">
        <v>12633.02</v>
      </c>
      <c r="G94" s="12">
        <v>12000</v>
      </c>
      <c r="H94" s="12">
        <v>12719.651249999999</v>
      </c>
      <c r="I94" s="12">
        <v>12846.8477625</v>
      </c>
      <c r="J94" s="12"/>
      <c r="K94" s="12"/>
      <c r="L94" s="12">
        <f t="shared" si="1"/>
        <v>12549.879753125</v>
      </c>
    </row>
    <row r="95" spans="1:12" s="3" customFormat="1" ht="18" x14ac:dyDescent="0.2">
      <c r="A95" s="9">
        <v>92</v>
      </c>
      <c r="B95" s="23">
        <v>200002600</v>
      </c>
      <c r="C95" s="13" t="s">
        <v>122</v>
      </c>
      <c r="D95" s="9" t="s">
        <v>24</v>
      </c>
      <c r="E95" s="21">
        <v>0.19</v>
      </c>
      <c r="F95" s="27">
        <v>1410.442</v>
      </c>
      <c r="G95" s="12">
        <v>1680</v>
      </c>
      <c r="H95" s="12">
        <v>1546.5284999999999</v>
      </c>
      <c r="I95" s="12">
        <v>1561.9937849999999</v>
      </c>
      <c r="J95" s="12"/>
      <c r="K95" s="12"/>
      <c r="L95" s="12">
        <f t="shared" si="1"/>
        <v>1549.7410712499998</v>
      </c>
    </row>
    <row r="96" spans="1:12" s="3" customFormat="1" x14ac:dyDescent="0.2">
      <c r="A96" s="9">
        <v>93</v>
      </c>
      <c r="B96" s="23">
        <v>200000760</v>
      </c>
      <c r="C96" s="13" t="s">
        <v>123</v>
      </c>
      <c r="D96" s="9" t="s">
        <v>14</v>
      </c>
      <c r="E96" s="21">
        <v>0.19</v>
      </c>
      <c r="F96" s="27">
        <v>15539.035</v>
      </c>
      <c r="G96" s="12">
        <v>18142</v>
      </c>
      <c r="H96" s="12">
        <v>16328.08375</v>
      </c>
      <c r="I96" s="12">
        <v>16491.3645875</v>
      </c>
      <c r="J96" s="12"/>
      <c r="K96" s="12"/>
      <c r="L96" s="12">
        <f t="shared" si="1"/>
        <v>16625.120834375</v>
      </c>
    </row>
    <row r="97" spans="1:12" s="3" customFormat="1" x14ac:dyDescent="0.2">
      <c r="A97" s="9">
        <v>94</v>
      </c>
      <c r="B97" s="23">
        <v>200001476</v>
      </c>
      <c r="C97" s="13" t="s">
        <v>123</v>
      </c>
      <c r="D97" s="9" t="s">
        <v>6</v>
      </c>
      <c r="E97" s="21">
        <v>0.19</v>
      </c>
      <c r="F97" s="27">
        <v>29498.417000000001</v>
      </c>
      <c r="G97" s="12">
        <v>34140</v>
      </c>
      <c r="H97" s="12">
        <v>30714.026750000001</v>
      </c>
      <c r="I97" s="12">
        <v>31021.1670175</v>
      </c>
      <c r="J97" s="12"/>
      <c r="K97" s="12"/>
      <c r="L97" s="12">
        <f t="shared" si="1"/>
        <v>31343.402691875002</v>
      </c>
    </row>
    <row r="98" spans="1:12" s="3" customFormat="1" x14ac:dyDescent="0.2">
      <c r="A98" s="9">
        <v>95</v>
      </c>
      <c r="B98" s="23">
        <v>200001631</v>
      </c>
      <c r="C98" s="13" t="s">
        <v>124</v>
      </c>
      <c r="D98" s="9" t="s">
        <v>24</v>
      </c>
      <c r="E98" s="21">
        <v>0.19</v>
      </c>
      <c r="F98" s="27">
        <v>1204.4459999999999</v>
      </c>
      <c r="G98" s="12">
        <v>1800</v>
      </c>
      <c r="H98" s="12">
        <v>1920</v>
      </c>
      <c r="I98" s="12">
        <v>1820</v>
      </c>
      <c r="J98" s="12"/>
      <c r="K98" s="12"/>
      <c r="L98" s="12">
        <f t="shared" si="1"/>
        <v>1686.1115</v>
      </c>
    </row>
    <row r="99" spans="1:12" s="3" customFormat="1" x14ac:dyDescent="0.2">
      <c r="A99" s="9">
        <v>96</v>
      </c>
      <c r="B99" s="23">
        <v>200000750</v>
      </c>
      <c r="C99" s="13" t="s">
        <v>125</v>
      </c>
      <c r="D99" s="9" t="s">
        <v>24</v>
      </c>
      <c r="E99" s="21">
        <v>0.19</v>
      </c>
      <c r="F99" s="27">
        <v>12375.525</v>
      </c>
      <c r="G99" s="12">
        <v>14400</v>
      </c>
      <c r="H99" s="12">
        <v>12303.27275</v>
      </c>
      <c r="I99" s="12">
        <v>12426.3054775</v>
      </c>
      <c r="J99" s="12"/>
      <c r="K99" s="12"/>
      <c r="L99" s="12">
        <f t="shared" si="1"/>
        <v>12876.275806874999</v>
      </c>
    </row>
    <row r="100" spans="1:12" s="3" customFormat="1" x14ac:dyDescent="0.2">
      <c r="A100" s="9">
        <v>97</v>
      </c>
      <c r="B100" s="23">
        <v>200000805</v>
      </c>
      <c r="C100" s="13" t="s">
        <v>126</v>
      </c>
      <c r="D100" s="9" t="s">
        <v>14</v>
      </c>
      <c r="E100" s="21">
        <v>0.05</v>
      </c>
      <c r="F100" s="27">
        <v>12837.965</v>
      </c>
      <c r="G100" s="12">
        <v>14878</v>
      </c>
      <c r="H100" s="12">
        <v>12911.311750000001</v>
      </c>
      <c r="I100" s="12">
        <v>13040.4248675</v>
      </c>
      <c r="J100" s="12"/>
      <c r="K100" s="12"/>
      <c r="L100" s="12">
        <f t="shared" si="1"/>
        <v>13416.925404375001</v>
      </c>
    </row>
    <row r="101" spans="1:12" s="3" customFormat="1" x14ac:dyDescent="0.2">
      <c r="A101" s="9">
        <v>98</v>
      </c>
      <c r="B101" s="23">
        <v>200001493</v>
      </c>
      <c r="C101" s="13" t="s">
        <v>126</v>
      </c>
      <c r="D101" s="9" t="s">
        <v>6</v>
      </c>
      <c r="E101" s="21">
        <v>0.05</v>
      </c>
      <c r="F101" s="27">
        <v>23692.692999999999</v>
      </c>
      <c r="G101" s="12">
        <v>27468</v>
      </c>
      <c r="H101" s="12">
        <v>24133.241000000002</v>
      </c>
      <c r="I101" s="12">
        <v>24374.573410000001</v>
      </c>
      <c r="J101" s="12"/>
      <c r="K101" s="12"/>
      <c r="L101" s="12">
        <f t="shared" si="1"/>
        <v>24917.126852500001</v>
      </c>
    </row>
    <row r="102" spans="1:12" s="3" customFormat="1" x14ac:dyDescent="0.2">
      <c r="A102" s="9">
        <v>99</v>
      </c>
      <c r="B102" s="23">
        <v>200001689</v>
      </c>
      <c r="C102" s="13" t="s">
        <v>127</v>
      </c>
      <c r="D102" s="9" t="s">
        <v>6</v>
      </c>
      <c r="E102" s="21">
        <v>0</v>
      </c>
      <c r="F102" s="27">
        <v>32291.974999999999</v>
      </c>
      <c r="G102" s="12">
        <v>37361</v>
      </c>
      <c r="H102" s="12">
        <v>33712.114750000001</v>
      </c>
      <c r="I102" s="12">
        <v>34049.235897500002</v>
      </c>
      <c r="J102" s="12"/>
      <c r="K102" s="12"/>
      <c r="L102" s="12">
        <f t="shared" si="1"/>
        <v>34353.581411875006</v>
      </c>
    </row>
    <row r="103" spans="1:12" s="3" customFormat="1" x14ac:dyDescent="0.2">
      <c r="A103" s="9">
        <v>100</v>
      </c>
      <c r="B103" s="23">
        <v>200000626</v>
      </c>
      <c r="C103" s="13" t="s">
        <v>128</v>
      </c>
      <c r="D103" s="9" t="s">
        <v>6</v>
      </c>
      <c r="E103" s="21">
        <v>0</v>
      </c>
      <c r="F103" s="27">
        <v>25830.427</v>
      </c>
      <c r="G103" s="12">
        <v>30132</v>
      </c>
      <c r="H103" s="12">
        <v>26926.95175</v>
      </c>
      <c r="I103" s="12">
        <v>27196.221267500001</v>
      </c>
      <c r="J103" s="12"/>
      <c r="K103" s="12"/>
      <c r="L103" s="12">
        <f t="shared" si="1"/>
        <v>27521.400004375002</v>
      </c>
    </row>
    <row r="104" spans="1:12" s="3" customFormat="1" x14ac:dyDescent="0.2">
      <c r="A104" s="9">
        <v>101</v>
      </c>
      <c r="B104" s="23">
        <v>200000627</v>
      </c>
      <c r="C104" s="13" t="s">
        <v>129</v>
      </c>
      <c r="D104" s="9" t="s">
        <v>6</v>
      </c>
      <c r="E104" s="21">
        <v>0</v>
      </c>
      <c r="F104" s="27">
        <v>34939.444000000003</v>
      </c>
      <c r="G104" s="12">
        <v>40594</v>
      </c>
      <c r="H104" s="12">
        <v>35000</v>
      </c>
      <c r="I104" s="12">
        <v>34000</v>
      </c>
      <c r="J104" s="12"/>
      <c r="K104" s="12"/>
      <c r="L104" s="12">
        <f t="shared" si="1"/>
        <v>36133.361000000004</v>
      </c>
    </row>
    <row r="105" spans="1:12" s="5" customFormat="1" x14ac:dyDescent="0.2">
      <c r="A105" s="9">
        <v>102</v>
      </c>
      <c r="B105" s="23">
        <v>200000753</v>
      </c>
      <c r="C105" s="13" t="s">
        <v>130</v>
      </c>
      <c r="D105" s="9" t="s">
        <v>14</v>
      </c>
      <c r="E105" s="21">
        <v>0.19</v>
      </c>
      <c r="F105" s="27">
        <v>26043.78</v>
      </c>
      <c r="G105" s="12">
        <v>30209</v>
      </c>
      <c r="H105" s="12">
        <v>25089.142500000002</v>
      </c>
      <c r="I105" s="12">
        <v>25340.033925000003</v>
      </c>
      <c r="J105" s="12"/>
      <c r="K105" s="12"/>
      <c r="L105" s="12">
        <f t="shared" si="1"/>
        <v>26670.489106250003</v>
      </c>
    </row>
    <row r="106" spans="1:12" s="5" customFormat="1" x14ac:dyDescent="0.2">
      <c r="A106" s="9">
        <v>103</v>
      </c>
      <c r="B106" s="23">
        <v>200000661</v>
      </c>
      <c r="C106" s="13" t="s">
        <v>131</v>
      </c>
      <c r="D106" s="9" t="s">
        <v>6</v>
      </c>
      <c r="E106" s="21">
        <v>0.19</v>
      </c>
      <c r="F106" s="27">
        <v>13916.290999999999</v>
      </c>
      <c r="G106" s="12">
        <v>16800</v>
      </c>
      <c r="H106" s="12">
        <v>14316.66375</v>
      </c>
      <c r="I106" s="12">
        <v>14459.8303875</v>
      </c>
      <c r="J106" s="12"/>
      <c r="K106" s="12"/>
      <c r="L106" s="12">
        <f t="shared" si="1"/>
        <v>14873.196284374999</v>
      </c>
    </row>
    <row r="107" spans="1:12" s="5" customFormat="1" ht="18.75" x14ac:dyDescent="0.2">
      <c r="A107" s="9">
        <v>104</v>
      </c>
      <c r="B107" s="23">
        <v>200002398</v>
      </c>
      <c r="C107" s="13" t="s">
        <v>132</v>
      </c>
      <c r="D107" s="14" t="s">
        <v>133</v>
      </c>
      <c r="E107" s="21">
        <v>0.19</v>
      </c>
      <c r="F107" s="27">
        <v>13067.083000000001</v>
      </c>
      <c r="G107" s="12">
        <v>15439</v>
      </c>
      <c r="H107" s="12">
        <v>13935.70225</v>
      </c>
      <c r="I107" s="12">
        <v>14075.059272500001</v>
      </c>
      <c r="J107" s="12"/>
      <c r="K107" s="12"/>
      <c r="L107" s="12">
        <f t="shared" si="1"/>
        <v>14129.211130625001</v>
      </c>
    </row>
    <row r="108" spans="1:12" s="5" customFormat="1" x14ac:dyDescent="0.2">
      <c r="A108" s="9">
        <v>105</v>
      </c>
      <c r="B108" s="23">
        <v>200000672</v>
      </c>
      <c r="C108" s="13" t="s">
        <v>134</v>
      </c>
      <c r="D108" s="14" t="s">
        <v>135</v>
      </c>
      <c r="E108" s="28">
        <v>0.05</v>
      </c>
      <c r="F108" s="29">
        <v>10686.567999999999</v>
      </c>
      <c r="G108" s="12">
        <v>12504</v>
      </c>
      <c r="H108" s="12">
        <v>11788.1355</v>
      </c>
      <c r="I108" s="12">
        <v>11906.016855</v>
      </c>
      <c r="J108" s="12"/>
      <c r="K108" s="12"/>
      <c r="L108" s="12">
        <f t="shared" si="1"/>
        <v>11721.180088750001</v>
      </c>
    </row>
    <row r="109" spans="1:12" s="5" customFormat="1" x14ac:dyDescent="0.2">
      <c r="A109" s="9">
        <v>106</v>
      </c>
      <c r="B109" s="23">
        <v>200000990</v>
      </c>
      <c r="C109" s="13" t="s">
        <v>134</v>
      </c>
      <c r="D109" s="14" t="s">
        <v>6</v>
      </c>
      <c r="E109" s="28">
        <v>0.05</v>
      </c>
      <c r="F109" s="29">
        <v>19851.288</v>
      </c>
      <c r="G109" s="12">
        <v>23054</v>
      </c>
      <c r="H109" s="12">
        <v>20125.907500000001</v>
      </c>
      <c r="I109" s="12">
        <v>20327.166575000003</v>
      </c>
      <c r="J109" s="12"/>
      <c r="K109" s="12"/>
      <c r="L109" s="12">
        <f t="shared" si="1"/>
        <v>20839.590518750003</v>
      </c>
    </row>
    <row r="110" spans="1:12" s="5" customFormat="1" x14ac:dyDescent="0.2">
      <c r="A110" s="9">
        <v>107</v>
      </c>
      <c r="B110" s="23">
        <v>200000671</v>
      </c>
      <c r="C110" s="13" t="s">
        <v>134</v>
      </c>
      <c r="D110" s="9" t="s">
        <v>136</v>
      </c>
      <c r="E110" s="21">
        <v>0.05</v>
      </c>
      <c r="F110" s="27">
        <v>15132.298000000001</v>
      </c>
      <c r="G110" s="12">
        <v>17630</v>
      </c>
      <c r="H110" s="12">
        <v>14874.70325</v>
      </c>
      <c r="I110" s="12">
        <v>15023.4502825</v>
      </c>
      <c r="J110" s="12"/>
      <c r="K110" s="12"/>
      <c r="L110" s="12">
        <f t="shared" si="1"/>
        <v>15665.112883125001</v>
      </c>
    </row>
    <row r="111" spans="1:12" s="3" customFormat="1" x14ac:dyDescent="0.2">
      <c r="A111" s="9">
        <v>108</v>
      </c>
      <c r="B111" s="23">
        <v>200000941</v>
      </c>
      <c r="C111" s="13" t="s">
        <v>137</v>
      </c>
      <c r="D111" s="9" t="s">
        <v>138</v>
      </c>
      <c r="E111" s="21">
        <v>0.05</v>
      </c>
      <c r="F111" s="27">
        <v>16391.396000000001</v>
      </c>
      <c r="G111" s="12">
        <v>19219</v>
      </c>
      <c r="H111" s="12">
        <v>16730.880250000002</v>
      </c>
      <c r="I111" s="12">
        <v>16898.189052500002</v>
      </c>
      <c r="J111" s="12"/>
      <c r="K111" s="12"/>
      <c r="L111" s="12">
        <f t="shared" si="1"/>
        <v>17309.866325625</v>
      </c>
    </row>
    <row r="112" spans="1:12" s="3" customFormat="1" x14ac:dyDescent="0.2">
      <c r="A112" s="9">
        <v>109</v>
      </c>
      <c r="B112" s="23">
        <v>200000755</v>
      </c>
      <c r="C112" s="13" t="s">
        <v>139</v>
      </c>
      <c r="D112" s="9" t="s">
        <v>138</v>
      </c>
      <c r="E112" s="21">
        <v>0.05</v>
      </c>
      <c r="F112" s="27">
        <v>13412.861999999999</v>
      </c>
      <c r="G112" s="12">
        <v>15730</v>
      </c>
      <c r="H112" s="12">
        <v>12829.9995</v>
      </c>
      <c r="I112" s="12">
        <v>12958.299494999999</v>
      </c>
      <c r="J112" s="12"/>
      <c r="K112" s="12"/>
      <c r="L112" s="12">
        <f t="shared" si="1"/>
        <v>13732.79024875</v>
      </c>
    </row>
    <row r="113" spans="1:12" s="3" customFormat="1" x14ac:dyDescent="0.2">
      <c r="A113" s="9">
        <v>110</v>
      </c>
      <c r="B113" s="23">
        <v>200000734</v>
      </c>
      <c r="C113" s="13" t="s">
        <v>140</v>
      </c>
      <c r="D113" s="9" t="s">
        <v>24</v>
      </c>
      <c r="E113" s="21">
        <v>0.19</v>
      </c>
      <c r="F113" s="27">
        <v>2863.9749999999999</v>
      </c>
      <c r="G113" s="12">
        <v>3072</v>
      </c>
      <c r="H113" s="12">
        <v>3190.2069999999999</v>
      </c>
      <c r="I113" s="12">
        <v>3222.10907</v>
      </c>
      <c r="J113" s="12"/>
      <c r="K113" s="12"/>
      <c r="L113" s="12">
        <f t="shared" si="1"/>
        <v>3087.0727675000003</v>
      </c>
    </row>
    <row r="114" spans="1:12" x14ac:dyDescent="0.2">
      <c r="A114" s="9">
        <v>111</v>
      </c>
      <c r="B114" s="30">
        <v>200001720</v>
      </c>
      <c r="C114" s="13" t="s">
        <v>141</v>
      </c>
      <c r="D114" s="9" t="s">
        <v>24</v>
      </c>
      <c r="E114" s="21">
        <v>0.19</v>
      </c>
      <c r="F114" s="12">
        <v>2969.0749999999998</v>
      </c>
      <c r="G114" s="12">
        <v>3120</v>
      </c>
      <c r="H114" s="12">
        <v>3919.3525</v>
      </c>
      <c r="I114" s="12">
        <v>3958.5460250000001</v>
      </c>
      <c r="J114" s="12"/>
      <c r="K114" s="12"/>
      <c r="L114" s="12">
        <f t="shared" si="1"/>
        <v>3491.7433812499999</v>
      </c>
    </row>
    <row r="115" spans="1:12" x14ac:dyDescent="0.2">
      <c r="A115" s="9">
        <v>112</v>
      </c>
      <c r="B115" s="30">
        <v>200001739</v>
      </c>
      <c r="C115" s="13" t="s">
        <v>142</v>
      </c>
      <c r="D115" s="9" t="s">
        <v>24</v>
      </c>
      <c r="E115" s="21">
        <v>0.19</v>
      </c>
      <c r="F115" s="12">
        <v>3803.569</v>
      </c>
      <c r="G115" s="12">
        <v>4560</v>
      </c>
      <c r="H115" s="12">
        <v>3742.5977499999999</v>
      </c>
      <c r="I115" s="12">
        <v>3780.0237274999999</v>
      </c>
      <c r="J115" s="12"/>
      <c r="K115" s="12"/>
      <c r="L115" s="12">
        <f t="shared" si="1"/>
        <v>3971.5476193750001</v>
      </c>
    </row>
    <row r="116" spans="1:12" x14ac:dyDescent="0.2">
      <c r="A116" s="9">
        <v>113</v>
      </c>
      <c r="B116" s="30">
        <v>200000403</v>
      </c>
      <c r="C116" s="13" t="s">
        <v>143</v>
      </c>
      <c r="D116" s="9" t="s">
        <v>24</v>
      </c>
      <c r="E116" s="21">
        <v>0</v>
      </c>
      <c r="F116" s="12">
        <v>3001.6559999999999</v>
      </c>
      <c r="G116" s="12">
        <v>3000</v>
      </c>
      <c r="H116" s="12">
        <v>3050</v>
      </c>
      <c r="I116" s="12">
        <v>2990</v>
      </c>
      <c r="J116" s="12"/>
      <c r="K116" s="12"/>
      <c r="L116" s="12">
        <f t="shared" si="1"/>
        <v>3010.4139999999998</v>
      </c>
    </row>
    <row r="117" spans="1:12" x14ac:dyDescent="0.2">
      <c r="A117" s="9">
        <v>114</v>
      </c>
      <c r="B117" s="30">
        <v>200001633</v>
      </c>
      <c r="C117" s="13" t="s">
        <v>144</v>
      </c>
      <c r="D117" s="9" t="s">
        <v>24</v>
      </c>
      <c r="E117" s="21">
        <v>0.19</v>
      </c>
      <c r="F117" s="12">
        <v>4125.1750000000002</v>
      </c>
      <c r="G117" s="12">
        <v>4560</v>
      </c>
      <c r="H117" s="12">
        <v>4473.2053333333333</v>
      </c>
      <c r="I117" s="12">
        <v>4517.9373866666665</v>
      </c>
      <c r="J117" s="12"/>
      <c r="K117" s="12"/>
      <c r="L117" s="12">
        <f t="shared" si="1"/>
        <v>4419.0794299999998</v>
      </c>
    </row>
    <row r="118" spans="1:12" x14ac:dyDescent="0.2">
      <c r="A118" s="9">
        <v>115</v>
      </c>
      <c r="B118" s="30">
        <v>200000220</v>
      </c>
      <c r="C118" s="13" t="s">
        <v>145</v>
      </c>
      <c r="D118" s="9" t="s">
        <v>146</v>
      </c>
      <c r="E118" s="21">
        <v>0</v>
      </c>
      <c r="F118" s="12">
        <v>6928.192</v>
      </c>
      <c r="G118" s="12">
        <v>7800</v>
      </c>
      <c r="H118" s="12">
        <v>7752.2382500000003</v>
      </c>
      <c r="I118" s="12">
        <v>7829.7606325000006</v>
      </c>
      <c r="J118" s="12"/>
      <c r="K118" s="12"/>
      <c r="L118" s="12">
        <f t="shared" si="1"/>
        <v>7577.5477206249998</v>
      </c>
    </row>
    <row r="119" spans="1:12" x14ac:dyDescent="0.2">
      <c r="A119" s="9">
        <v>116</v>
      </c>
      <c r="B119" s="30">
        <v>200001764</v>
      </c>
      <c r="C119" s="16" t="s">
        <v>147</v>
      </c>
      <c r="D119" s="9" t="s">
        <v>24</v>
      </c>
      <c r="E119" s="21">
        <v>0.19</v>
      </c>
      <c r="F119" s="12">
        <v>5927.64</v>
      </c>
      <c r="G119" s="12">
        <v>6000</v>
      </c>
      <c r="H119" s="12">
        <v>6050.3117499999998</v>
      </c>
      <c r="I119" s="12">
        <v>6110.8148675000002</v>
      </c>
      <c r="J119" s="12"/>
      <c r="K119" s="12"/>
      <c r="L119" s="12">
        <f t="shared" si="1"/>
        <v>6022.1916543750003</v>
      </c>
    </row>
    <row r="120" spans="1:12" s="3" customFormat="1" x14ac:dyDescent="0.2">
      <c r="A120" s="9">
        <v>117</v>
      </c>
      <c r="B120" s="30">
        <v>200002109</v>
      </c>
      <c r="C120" s="55" t="s">
        <v>166</v>
      </c>
      <c r="D120" s="14" t="s">
        <v>6</v>
      </c>
      <c r="E120" s="21">
        <v>0</v>
      </c>
      <c r="F120" s="12"/>
      <c r="G120" s="12"/>
      <c r="H120" s="12">
        <v>17500</v>
      </c>
      <c r="I120" s="12">
        <v>17650</v>
      </c>
      <c r="J120" s="12"/>
      <c r="K120" s="12"/>
      <c r="L120" s="12">
        <f t="shared" si="1"/>
        <v>17575</v>
      </c>
    </row>
    <row r="121" spans="1:12" x14ac:dyDescent="0.2">
      <c r="A121" s="9">
        <v>118</v>
      </c>
      <c r="B121" s="30">
        <v>200001499</v>
      </c>
      <c r="C121" s="67" t="s">
        <v>153</v>
      </c>
      <c r="D121" s="9" t="s">
        <v>6</v>
      </c>
      <c r="E121" s="21">
        <v>0.19</v>
      </c>
      <c r="F121" s="12">
        <v>22796.19</v>
      </c>
      <c r="G121" s="12">
        <v>25200</v>
      </c>
      <c r="H121" s="12">
        <v>19052.982499999998</v>
      </c>
      <c r="I121" s="12">
        <v>19243.512325</v>
      </c>
      <c r="J121" s="12">
        <v>27000</v>
      </c>
      <c r="K121" s="12">
        <v>28000</v>
      </c>
      <c r="L121" s="12">
        <f t="shared" si="1"/>
        <v>23548.780804166669</v>
      </c>
    </row>
    <row r="122" spans="1:12" x14ac:dyDescent="0.2">
      <c r="A122" s="9">
        <v>119</v>
      </c>
      <c r="B122" s="30">
        <v>200002313</v>
      </c>
      <c r="C122" s="55" t="s">
        <v>154</v>
      </c>
      <c r="D122" s="9" t="s">
        <v>6</v>
      </c>
      <c r="E122" s="21">
        <v>0.19</v>
      </c>
      <c r="F122" s="12">
        <v>15694.583000000001</v>
      </c>
      <c r="G122" s="12">
        <v>18600</v>
      </c>
      <c r="H122" s="12">
        <v>17223.786749999999</v>
      </c>
      <c r="I122" s="12">
        <v>17396.024617499999</v>
      </c>
      <c r="J122" s="12"/>
      <c r="K122" s="12"/>
      <c r="L122" s="12">
        <f t="shared" si="1"/>
        <v>17228.598591875001</v>
      </c>
    </row>
    <row r="123" spans="1:12" x14ac:dyDescent="0.2">
      <c r="A123" s="9">
        <v>120</v>
      </c>
      <c r="B123" s="30">
        <v>200002107</v>
      </c>
      <c r="C123" s="55" t="s">
        <v>155</v>
      </c>
      <c r="D123" s="9" t="s">
        <v>6</v>
      </c>
      <c r="E123" s="21">
        <v>0</v>
      </c>
      <c r="F123" s="12">
        <v>12277.781999999999</v>
      </c>
      <c r="G123" s="12">
        <v>14352</v>
      </c>
      <c r="H123" s="12">
        <v>13023.091</v>
      </c>
      <c r="I123" s="12">
        <v>13153.321910000001</v>
      </c>
      <c r="J123" s="12"/>
      <c r="K123" s="12"/>
      <c r="L123" s="12">
        <f t="shared" si="1"/>
        <v>13201.5487275</v>
      </c>
    </row>
    <row r="124" spans="1:12" x14ac:dyDescent="0.2">
      <c r="A124" s="9">
        <v>121</v>
      </c>
      <c r="B124" s="30">
        <v>200001461</v>
      </c>
      <c r="C124" s="55" t="s">
        <v>156</v>
      </c>
      <c r="D124" s="9" t="s">
        <v>6</v>
      </c>
      <c r="E124" s="21">
        <v>0</v>
      </c>
      <c r="F124" s="12">
        <v>6975.4870000000001</v>
      </c>
      <c r="G124" s="12">
        <v>8400</v>
      </c>
      <c r="H124" s="12">
        <v>9010.9660000000003</v>
      </c>
      <c r="I124" s="12">
        <v>9101.0756600000004</v>
      </c>
      <c r="J124" s="12"/>
      <c r="K124" s="12"/>
      <c r="L124" s="12">
        <f t="shared" si="1"/>
        <v>8371.8821650000009</v>
      </c>
    </row>
    <row r="125" spans="1:12" x14ac:dyDescent="0.2">
      <c r="A125" s="9">
        <v>122</v>
      </c>
      <c r="B125" s="30">
        <v>200001466</v>
      </c>
      <c r="C125" s="55" t="s">
        <v>158</v>
      </c>
      <c r="D125" s="9" t="s">
        <v>6</v>
      </c>
      <c r="E125" s="21">
        <v>0</v>
      </c>
      <c r="F125" s="12">
        <v>4062.1149999999998</v>
      </c>
      <c r="G125" s="12">
        <v>6000</v>
      </c>
      <c r="H125" s="12">
        <v>4245.3213333333333</v>
      </c>
      <c r="I125" s="12">
        <v>4287.7745466666665</v>
      </c>
      <c r="J125" s="12"/>
      <c r="K125" s="12"/>
      <c r="L125" s="12">
        <f t="shared" si="1"/>
        <v>4648.8027199999997</v>
      </c>
    </row>
    <row r="126" spans="1:12" x14ac:dyDescent="0.2">
      <c r="A126" s="9">
        <v>123</v>
      </c>
      <c r="B126" s="30">
        <v>200001503</v>
      </c>
      <c r="C126" s="55" t="s">
        <v>167</v>
      </c>
      <c r="D126" s="9" t="s">
        <v>6</v>
      </c>
      <c r="E126" s="21">
        <v>0</v>
      </c>
      <c r="F126" s="12"/>
      <c r="G126" s="12"/>
      <c r="H126" s="12">
        <v>7290</v>
      </c>
      <c r="I126" s="12">
        <v>7362.9</v>
      </c>
      <c r="J126" s="12"/>
      <c r="K126" s="12"/>
      <c r="L126" s="12">
        <f t="shared" si="1"/>
        <v>7326.45</v>
      </c>
    </row>
    <row r="127" spans="1:12" x14ac:dyDescent="0.2">
      <c r="A127" s="9">
        <v>124</v>
      </c>
      <c r="B127" s="30">
        <v>200001627</v>
      </c>
      <c r="C127" s="55" t="s">
        <v>168</v>
      </c>
      <c r="D127" s="9" t="s">
        <v>6</v>
      </c>
      <c r="E127" s="21">
        <v>0.19</v>
      </c>
      <c r="F127" s="12"/>
      <c r="G127" s="12"/>
      <c r="H127" s="12">
        <v>110000</v>
      </c>
      <c r="I127" s="12">
        <v>110600</v>
      </c>
      <c r="J127" s="12"/>
      <c r="K127" s="12"/>
      <c r="L127" s="12">
        <f t="shared" si="1"/>
        <v>110300</v>
      </c>
    </row>
  </sheetData>
  <pageMargins left="0.70866141732283472" right="0.70866141732283472" top="0.74803149606299213" bottom="0.74803149606299213" header="0.31496062992125984" footer="0.31496062992125984"/>
  <pageSetup scale="75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8"/>
  </sheetPr>
  <dimension ref="A2:L127"/>
  <sheetViews>
    <sheetView tabSelected="1" zoomScale="118" zoomScaleNormal="118" workbookViewId="0">
      <selection activeCell="J13" sqref="J13"/>
    </sheetView>
  </sheetViews>
  <sheetFormatPr baseColWidth="10" defaultRowHeight="12.75" x14ac:dyDescent="0.2"/>
  <cols>
    <col min="1" max="1" width="4.7109375" style="1" bestFit="1" customWidth="1"/>
    <col min="2" max="2" width="7.42578125" style="2" bestFit="1" customWidth="1"/>
    <col min="3" max="3" width="49.140625" style="2" customWidth="1"/>
    <col min="4" max="4" width="12.140625" style="2" customWidth="1"/>
    <col min="5" max="5" width="5.7109375" style="1" customWidth="1"/>
    <col min="6" max="6" width="15" style="2" customWidth="1"/>
    <col min="7" max="7" width="11.7109375" style="2" customWidth="1"/>
    <col min="8" max="11" width="12.85546875" style="2" customWidth="1"/>
    <col min="12" max="12" width="9.42578125" style="2" customWidth="1"/>
    <col min="13" max="16384" width="11.42578125" style="2"/>
  </cols>
  <sheetData>
    <row r="2" spans="1:12" x14ac:dyDescent="0.2">
      <c r="G2" s="7"/>
      <c r="H2" s="7"/>
      <c r="I2" s="7"/>
      <c r="J2" s="7"/>
      <c r="K2" s="7"/>
    </row>
    <row r="3" spans="1:12" s="4" customFormat="1" ht="24.75" x14ac:dyDescent="0.25">
      <c r="A3" s="17" t="s">
        <v>0</v>
      </c>
      <c r="B3" s="8" t="s">
        <v>1</v>
      </c>
      <c r="C3" s="18" t="s">
        <v>2</v>
      </c>
      <c r="D3" s="17" t="s">
        <v>3</v>
      </c>
      <c r="E3" s="19" t="s">
        <v>180</v>
      </c>
      <c r="F3" s="56" t="s">
        <v>181</v>
      </c>
      <c r="G3" s="56" t="s">
        <v>163</v>
      </c>
      <c r="H3" s="20" t="s">
        <v>170</v>
      </c>
      <c r="I3" s="20" t="s">
        <v>171</v>
      </c>
      <c r="J3" s="56" t="s">
        <v>178</v>
      </c>
      <c r="K3" s="56" t="s">
        <v>179</v>
      </c>
      <c r="L3" s="20" t="s">
        <v>161</v>
      </c>
    </row>
    <row r="4" spans="1:12" s="3" customFormat="1" x14ac:dyDescent="0.2">
      <c r="A4" s="9">
        <v>1</v>
      </c>
      <c r="B4" s="10">
        <v>200002807</v>
      </c>
      <c r="C4" s="11" t="s">
        <v>5</v>
      </c>
      <c r="D4" s="9" t="s">
        <v>6</v>
      </c>
      <c r="E4" s="21">
        <v>0</v>
      </c>
      <c r="F4" s="22">
        <v>11954.074000000001</v>
      </c>
      <c r="G4" s="12">
        <v>13471</v>
      </c>
      <c r="H4" s="12">
        <v>11200</v>
      </c>
      <c r="I4" s="12">
        <v>10976</v>
      </c>
      <c r="J4" s="12"/>
      <c r="K4" s="12"/>
      <c r="L4" s="12">
        <f>AVERAGE(F4:K4)</f>
        <v>11900.2685</v>
      </c>
    </row>
    <row r="5" spans="1:12" s="3" customFormat="1" ht="18" x14ac:dyDescent="0.2">
      <c r="A5" s="9">
        <v>2</v>
      </c>
      <c r="B5" s="23" t="s">
        <v>7</v>
      </c>
      <c r="C5" s="11" t="s">
        <v>8</v>
      </c>
      <c r="D5" s="9" t="s">
        <v>6</v>
      </c>
      <c r="E5" s="21">
        <v>0</v>
      </c>
      <c r="F5" s="22">
        <v>35958.913999999997</v>
      </c>
      <c r="G5" s="12">
        <v>43200</v>
      </c>
      <c r="H5" s="12">
        <v>34000</v>
      </c>
      <c r="I5" s="12">
        <v>33320</v>
      </c>
      <c r="J5" s="12"/>
      <c r="K5" s="12"/>
      <c r="L5" s="12">
        <f t="shared" ref="L5:L68" si="0">AVERAGE(F5:K5)</f>
        <v>36619.728499999997</v>
      </c>
    </row>
    <row r="6" spans="1:12" s="3" customFormat="1" ht="18" x14ac:dyDescent="0.2">
      <c r="A6" s="9">
        <v>3</v>
      </c>
      <c r="B6" s="23" t="s">
        <v>9</v>
      </c>
      <c r="C6" s="11" t="s">
        <v>10</v>
      </c>
      <c r="D6" s="9" t="s">
        <v>6</v>
      </c>
      <c r="E6" s="21">
        <v>0</v>
      </c>
      <c r="F6" s="22">
        <v>34801.762999999999</v>
      </c>
      <c r="G6" s="12">
        <v>43200</v>
      </c>
      <c r="H6" s="12">
        <v>34000</v>
      </c>
      <c r="I6" s="12">
        <v>33320</v>
      </c>
      <c r="J6" s="12"/>
      <c r="K6" s="12"/>
      <c r="L6" s="12">
        <f t="shared" si="0"/>
        <v>36330.440750000002</v>
      </c>
    </row>
    <row r="7" spans="1:12" s="3" customFormat="1" ht="18" x14ac:dyDescent="0.2">
      <c r="A7" s="9">
        <v>4</v>
      </c>
      <c r="B7" s="23" t="s">
        <v>11</v>
      </c>
      <c r="C7" s="11" t="s">
        <v>12</v>
      </c>
      <c r="D7" s="9" t="s">
        <v>6</v>
      </c>
      <c r="E7" s="21">
        <v>0</v>
      </c>
      <c r="F7" s="22">
        <v>36175.42</v>
      </c>
      <c r="G7" s="12">
        <v>43200</v>
      </c>
      <c r="H7" s="12">
        <v>34000</v>
      </c>
      <c r="I7" s="12">
        <v>33320</v>
      </c>
      <c r="J7" s="12"/>
      <c r="K7" s="12"/>
      <c r="L7" s="12">
        <f t="shared" si="0"/>
        <v>36673.854999999996</v>
      </c>
    </row>
    <row r="8" spans="1:12" s="3" customFormat="1" x14ac:dyDescent="0.2">
      <c r="A8" s="9">
        <v>5</v>
      </c>
      <c r="B8" s="23">
        <v>200000140</v>
      </c>
      <c r="C8" s="11" t="s">
        <v>13</v>
      </c>
      <c r="D8" s="9" t="s">
        <v>15</v>
      </c>
      <c r="E8" s="21">
        <v>0</v>
      </c>
      <c r="F8" s="22">
        <v>18749.84</v>
      </c>
      <c r="G8" s="12">
        <v>21480</v>
      </c>
      <c r="H8" s="12">
        <v>28000</v>
      </c>
      <c r="I8" s="12">
        <v>27440</v>
      </c>
      <c r="J8" s="12"/>
      <c r="K8" s="12"/>
      <c r="L8" s="12">
        <f t="shared" si="0"/>
        <v>23917.46</v>
      </c>
    </row>
    <row r="9" spans="1:12" s="3" customFormat="1" ht="18" x14ac:dyDescent="0.2">
      <c r="A9" s="9">
        <v>6</v>
      </c>
      <c r="B9" s="23" t="s">
        <v>16</v>
      </c>
      <c r="C9" s="11" t="s">
        <v>17</v>
      </c>
      <c r="D9" s="9" t="s">
        <v>6</v>
      </c>
      <c r="E9" s="21">
        <v>0</v>
      </c>
      <c r="F9" s="22">
        <v>36832.294999999998</v>
      </c>
      <c r="G9" s="12">
        <v>43200</v>
      </c>
      <c r="H9" s="12">
        <v>34000</v>
      </c>
      <c r="I9" s="12">
        <v>33320</v>
      </c>
      <c r="J9" s="12"/>
      <c r="K9" s="12"/>
      <c r="L9" s="12">
        <f t="shared" si="0"/>
        <v>36838.073749999996</v>
      </c>
    </row>
    <row r="10" spans="1:12" s="3" customFormat="1" x14ac:dyDescent="0.2">
      <c r="A10" s="9">
        <v>7</v>
      </c>
      <c r="B10" s="23">
        <v>200001870</v>
      </c>
      <c r="C10" s="11" t="s">
        <v>18</v>
      </c>
      <c r="D10" s="9" t="s">
        <v>6</v>
      </c>
      <c r="E10" s="21">
        <v>0</v>
      </c>
      <c r="F10" s="22">
        <v>30456.929</v>
      </c>
      <c r="G10" s="12">
        <v>34800</v>
      </c>
      <c r="H10" s="12">
        <v>27000</v>
      </c>
      <c r="I10" s="12">
        <v>26460</v>
      </c>
      <c r="J10" s="12"/>
      <c r="K10" s="12"/>
      <c r="L10" s="12">
        <f t="shared" si="0"/>
        <v>29679.232250000001</v>
      </c>
    </row>
    <row r="11" spans="1:12" s="3" customFormat="1" ht="18" x14ac:dyDescent="0.2">
      <c r="A11" s="9">
        <v>8</v>
      </c>
      <c r="B11" s="23" t="s">
        <v>19</v>
      </c>
      <c r="C11" s="11" t="s">
        <v>20</v>
      </c>
      <c r="D11" s="9" t="s">
        <v>6</v>
      </c>
      <c r="E11" s="21">
        <v>0</v>
      </c>
      <c r="F11" s="22">
        <v>37194.89</v>
      </c>
      <c r="G11" s="12">
        <v>43188</v>
      </c>
      <c r="H11" s="12">
        <v>34000</v>
      </c>
      <c r="I11" s="12">
        <v>33320</v>
      </c>
      <c r="J11" s="12"/>
      <c r="K11" s="12"/>
      <c r="L11" s="12">
        <f t="shared" si="0"/>
        <v>36925.722500000003</v>
      </c>
    </row>
    <row r="12" spans="1:12" s="3" customFormat="1" x14ac:dyDescent="0.2">
      <c r="A12" s="9">
        <v>9</v>
      </c>
      <c r="B12" s="23" t="s">
        <v>21</v>
      </c>
      <c r="C12" s="11" t="s">
        <v>22</v>
      </c>
      <c r="D12" s="9" t="s">
        <v>6</v>
      </c>
      <c r="E12" s="21">
        <v>0</v>
      </c>
      <c r="F12" s="22">
        <v>31662.425999999999</v>
      </c>
      <c r="G12" s="12">
        <v>36000</v>
      </c>
      <c r="H12" s="12">
        <v>32000</v>
      </c>
      <c r="I12" s="12">
        <v>31360</v>
      </c>
      <c r="J12" s="12"/>
      <c r="K12" s="12"/>
      <c r="L12" s="12">
        <f t="shared" si="0"/>
        <v>32755.606500000002</v>
      </c>
    </row>
    <row r="13" spans="1:12" s="3" customFormat="1" x14ac:dyDescent="0.2">
      <c r="A13" s="9">
        <v>10</v>
      </c>
      <c r="B13" s="24">
        <v>200001733</v>
      </c>
      <c r="C13" s="11" t="s">
        <v>23</v>
      </c>
      <c r="D13" s="9" t="s">
        <v>25</v>
      </c>
      <c r="E13" s="21">
        <v>0.19</v>
      </c>
      <c r="F13" s="25">
        <v>3014.268</v>
      </c>
      <c r="G13" s="26">
        <v>3456</v>
      </c>
      <c r="H13" s="26">
        <v>3100</v>
      </c>
      <c r="I13" s="26">
        <v>3038</v>
      </c>
      <c r="J13" s="26"/>
      <c r="K13" s="26"/>
      <c r="L13" s="12">
        <f t="shared" si="0"/>
        <v>3152.067</v>
      </c>
    </row>
    <row r="14" spans="1:12" s="3" customFormat="1" ht="18" x14ac:dyDescent="0.2">
      <c r="A14" s="9">
        <v>11</v>
      </c>
      <c r="B14" s="23" t="s">
        <v>26</v>
      </c>
      <c r="C14" s="11" t="s">
        <v>27</v>
      </c>
      <c r="D14" s="9" t="s">
        <v>6</v>
      </c>
      <c r="E14" s="21">
        <v>0</v>
      </c>
      <c r="F14" s="22">
        <v>30450.623</v>
      </c>
      <c r="G14" s="12">
        <v>34788</v>
      </c>
      <c r="H14" s="12">
        <v>26800</v>
      </c>
      <c r="I14" s="12">
        <v>26264</v>
      </c>
      <c r="J14" s="12"/>
      <c r="K14" s="12"/>
      <c r="L14" s="12">
        <f t="shared" si="0"/>
        <v>29575.655749999998</v>
      </c>
    </row>
    <row r="15" spans="1:12" s="3" customFormat="1" ht="18" x14ac:dyDescent="0.2">
      <c r="A15" s="9">
        <v>12</v>
      </c>
      <c r="B15" s="23" t="s">
        <v>28</v>
      </c>
      <c r="C15" s="13" t="s">
        <v>29</v>
      </c>
      <c r="D15" s="9" t="s">
        <v>6</v>
      </c>
      <c r="E15" s="21">
        <v>0</v>
      </c>
      <c r="F15" s="22">
        <v>34113.358</v>
      </c>
      <c r="G15" s="12">
        <v>39240</v>
      </c>
      <c r="H15" s="12">
        <v>32980</v>
      </c>
      <c r="I15" s="12">
        <v>32320.400000000001</v>
      </c>
      <c r="J15" s="12"/>
      <c r="K15" s="12"/>
      <c r="L15" s="12">
        <f t="shared" si="0"/>
        <v>34663.4395</v>
      </c>
    </row>
    <row r="16" spans="1:12" s="3" customFormat="1" ht="27.75" x14ac:dyDescent="0.2">
      <c r="A16" s="9">
        <v>13</v>
      </c>
      <c r="B16" s="23">
        <v>200000747</v>
      </c>
      <c r="C16" s="68" t="s">
        <v>30</v>
      </c>
      <c r="D16" s="14" t="s">
        <v>31</v>
      </c>
      <c r="E16" s="21">
        <v>0.19</v>
      </c>
      <c r="F16" s="22">
        <v>11631.416999999999</v>
      </c>
      <c r="G16" s="12">
        <v>13320</v>
      </c>
      <c r="H16" s="12">
        <v>9600</v>
      </c>
      <c r="I16" s="12">
        <v>9408</v>
      </c>
      <c r="J16" s="12">
        <v>13200</v>
      </c>
      <c r="K16" s="12">
        <v>13400</v>
      </c>
      <c r="L16" s="12">
        <f t="shared" si="0"/>
        <v>11759.902833333334</v>
      </c>
    </row>
    <row r="17" spans="1:12" s="3" customFormat="1" x14ac:dyDescent="0.2">
      <c r="A17" s="9">
        <v>14</v>
      </c>
      <c r="B17" s="23" t="s">
        <v>32</v>
      </c>
      <c r="C17" s="13" t="s">
        <v>33</v>
      </c>
      <c r="D17" s="9" t="s">
        <v>34</v>
      </c>
      <c r="E17" s="21">
        <v>0.19</v>
      </c>
      <c r="F17" s="22">
        <v>2594.9189999999999</v>
      </c>
      <c r="G17" s="12">
        <v>3120</v>
      </c>
      <c r="H17" s="12">
        <v>2700</v>
      </c>
      <c r="I17" s="12">
        <v>2646</v>
      </c>
      <c r="J17" s="12"/>
      <c r="K17" s="12"/>
      <c r="L17" s="12">
        <f t="shared" si="0"/>
        <v>2765.22975</v>
      </c>
    </row>
    <row r="18" spans="1:12" s="3" customFormat="1" x14ac:dyDescent="0.2">
      <c r="A18" s="9">
        <v>15</v>
      </c>
      <c r="B18" s="15" t="s">
        <v>35</v>
      </c>
      <c r="C18" s="13" t="s">
        <v>36</v>
      </c>
      <c r="D18" s="9" t="s">
        <v>6</v>
      </c>
      <c r="E18" s="21">
        <v>0</v>
      </c>
      <c r="F18" s="22">
        <v>27083.219000000001</v>
      </c>
      <c r="G18" s="12">
        <v>31200</v>
      </c>
      <c r="H18" s="12">
        <v>24600</v>
      </c>
      <c r="I18" s="12">
        <v>24108</v>
      </c>
      <c r="J18" s="12"/>
      <c r="K18" s="12"/>
      <c r="L18" s="12">
        <f t="shared" si="0"/>
        <v>26747.804749999999</v>
      </c>
    </row>
    <row r="19" spans="1:12" s="3" customFormat="1" ht="18" x14ac:dyDescent="0.2">
      <c r="A19" s="9">
        <v>16</v>
      </c>
      <c r="B19" s="23" t="s">
        <v>37</v>
      </c>
      <c r="C19" s="13" t="s">
        <v>38</v>
      </c>
      <c r="D19" s="9" t="s">
        <v>6</v>
      </c>
      <c r="E19" s="21">
        <v>0</v>
      </c>
      <c r="F19" s="22">
        <v>27012.802</v>
      </c>
      <c r="G19" s="12">
        <v>31200</v>
      </c>
      <c r="H19" s="12">
        <v>23000</v>
      </c>
      <c r="I19" s="12">
        <v>22540</v>
      </c>
      <c r="J19" s="12"/>
      <c r="K19" s="12"/>
      <c r="L19" s="12">
        <f t="shared" si="0"/>
        <v>25938.200499999999</v>
      </c>
    </row>
    <row r="20" spans="1:12" s="3" customFormat="1" ht="18" x14ac:dyDescent="0.2">
      <c r="A20" s="9">
        <v>17</v>
      </c>
      <c r="B20" s="23" t="s">
        <v>39</v>
      </c>
      <c r="C20" s="13" t="s">
        <v>40</v>
      </c>
      <c r="D20" s="9" t="s">
        <v>6</v>
      </c>
      <c r="E20" s="21">
        <v>0</v>
      </c>
      <c r="F20" s="22">
        <v>21160.833999999999</v>
      </c>
      <c r="G20" s="12">
        <v>24600</v>
      </c>
      <c r="H20" s="12">
        <v>21000</v>
      </c>
      <c r="I20" s="12">
        <v>20580</v>
      </c>
      <c r="J20" s="12"/>
      <c r="K20" s="12"/>
      <c r="L20" s="12">
        <f t="shared" si="0"/>
        <v>21835.208500000001</v>
      </c>
    </row>
    <row r="21" spans="1:12" s="3" customFormat="1" ht="18" x14ac:dyDescent="0.2">
      <c r="A21" s="9">
        <v>18</v>
      </c>
      <c r="B21" s="23">
        <v>200001638</v>
      </c>
      <c r="C21" s="13" t="s">
        <v>41</v>
      </c>
      <c r="D21" s="9" t="s">
        <v>6</v>
      </c>
      <c r="E21" s="21">
        <v>0</v>
      </c>
      <c r="F21" s="22">
        <v>32864.769999999997</v>
      </c>
      <c r="G21" s="12">
        <v>36360</v>
      </c>
      <c r="H21" s="12">
        <v>34000</v>
      </c>
      <c r="I21" s="12">
        <v>33320</v>
      </c>
      <c r="J21" s="12"/>
      <c r="K21" s="12"/>
      <c r="L21" s="12">
        <f t="shared" si="0"/>
        <v>34136.192499999997</v>
      </c>
    </row>
    <row r="22" spans="1:12" s="3" customFormat="1" x14ac:dyDescent="0.2">
      <c r="A22" s="9">
        <v>19</v>
      </c>
      <c r="B22" s="23">
        <v>200001474</v>
      </c>
      <c r="C22" s="11" t="s">
        <v>42</v>
      </c>
      <c r="D22" s="9" t="s">
        <v>6</v>
      </c>
      <c r="E22" s="21">
        <v>0</v>
      </c>
      <c r="F22" s="22">
        <v>18782.420999999998</v>
      </c>
      <c r="G22" s="12">
        <v>22200</v>
      </c>
      <c r="H22" s="12">
        <v>17400</v>
      </c>
      <c r="I22" s="12">
        <v>17052</v>
      </c>
      <c r="J22" s="12"/>
      <c r="K22" s="12"/>
      <c r="L22" s="12">
        <f t="shared" si="0"/>
        <v>18858.605250000001</v>
      </c>
    </row>
    <row r="23" spans="1:12" s="3" customFormat="1" x14ac:dyDescent="0.2">
      <c r="A23" s="9">
        <v>20</v>
      </c>
      <c r="B23" s="23" t="s">
        <v>43</v>
      </c>
      <c r="C23" s="13" t="s">
        <v>44</v>
      </c>
      <c r="D23" s="9" t="s">
        <v>6</v>
      </c>
      <c r="E23" s="21">
        <v>0</v>
      </c>
      <c r="F23" s="22">
        <v>15361.415999999999</v>
      </c>
      <c r="G23" s="12">
        <v>21840</v>
      </c>
      <c r="H23" s="12">
        <v>19500</v>
      </c>
      <c r="I23" s="12">
        <v>19110</v>
      </c>
      <c r="J23" s="12"/>
      <c r="K23" s="12"/>
      <c r="L23" s="12">
        <f t="shared" si="0"/>
        <v>18952.853999999999</v>
      </c>
    </row>
    <row r="24" spans="1:12" s="3" customFormat="1" x14ac:dyDescent="0.2">
      <c r="A24" s="9">
        <v>21</v>
      </c>
      <c r="B24" s="23" t="s">
        <v>45</v>
      </c>
      <c r="C24" s="68" t="s">
        <v>46</v>
      </c>
      <c r="D24" s="9" t="s">
        <v>24</v>
      </c>
      <c r="E24" s="21">
        <v>0</v>
      </c>
      <c r="F24" s="22">
        <v>584.35599999999999</v>
      </c>
      <c r="G24" s="12">
        <v>780</v>
      </c>
      <c r="H24" s="12">
        <v>406</v>
      </c>
      <c r="I24" s="12">
        <v>397.88</v>
      </c>
      <c r="J24" s="12">
        <v>680</v>
      </c>
      <c r="K24" s="12">
        <v>695</v>
      </c>
      <c r="L24" s="12">
        <f t="shared" si="0"/>
        <v>590.53933333333327</v>
      </c>
    </row>
    <row r="25" spans="1:12" s="3" customFormat="1" ht="18" x14ac:dyDescent="0.2">
      <c r="A25" s="9">
        <v>22</v>
      </c>
      <c r="B25" s="23" t="s">
        <v>47</v>
      </c>
      <c r="C25" s="13" t="s">
        <v>48</v>
      </c>
      <c r="D25" s="9" t="s">
        <v>6</v>
      </c>
      <c r="E25" s="21">
        <v>0</v>
      </c>
      <c r="F25" s="22">
        <v>43041.603000000003</v>
      </c>
      <c r="G25" s="12">
        <v>51000</v>
      </c>
      <c r="H25" s="12">
        <v>41000</v>
      </c>
      <c r="I25" s="12">
        <v>40180</v>
      </c>
      <c r="J25" s="12"/>
      <c r="K25" s="12"/>
      <c r="L25" s="12">
        <f t="shared" si="0"/>
        <v>43805.400750000001</v>
      </c>
    </row>
    <row r="26" spans="1:12" s="3" customFormat="1" ht="18" x14ac:dyDescent="0.2">
      <c r="A26" s="9">
        <v>23</v>
      </c>
      <c r="B26" s="23" t="s">
        <v>49</v>
      </c>
      <c r="C26" s="13" t="s">
        <v>50</v>
      </c>
      <c r="D26" s="9" t="s">
        <v>6</v>
      </c>
      <c r="E26" s="21">
        <v>0</v>
      </c>
      <c r="F26" s="22">
        <v>57605.31</v>
      </c>
      <c r="G26" s="12">
        <v>65851</v>
      </c>
      <c r="H26" s="12">
        <v>56000</v>
      </c>
      <c r="I26" s="12">
        <v>54880</v>
      </c>
      <c r="J26" s="12"/>
      <c r="K26" s="12"/>
      <c r="L26" s="12">
        <f t="shared" si="0"/>
        <v>58584.077499999999</v>
      </c>
    </row>
    <row r="27" spans="1:12" s="3" customFormat="1" ht="18" x14ac:dyDescent="0.2">
      <c r="A27" s="9">
        <v>24</v>
      </c>
      <c r="B27" s="23" t="s">
        <v>51</v>
      </c>
      <c r="C27" s="13" t="s">
        <v>52</v>
      </c>
      <c r="D27" s="9" t="s">
        <v>6</v>
      </c>
      <c r="E27" s="21">
        <v>0</v>
      </c>
      <c r="F27" s="22">
        <v>6967.0789999999997</v>
      </c>
      <c r="G27" s="12">
        <v>10800</v>
      </c>
      <c r="H27" s="12">
        <v>5000</v>
      </c>
      <c r="I27" s="12">
        <v>4900</v>
      </c>
      <c r="J27" s="12"/>
      <c r="K27" s="12"/>
      <c r="L27" s="12">
        <f t="shared" si="0"/>
        <v>6916.7697499999995</v>
      </c>
    </row>
    <row r="28" spans="1:12" s="3" customFormat="1" x14ac:dyDescent="0.2">
      <c r="A28" s="9">
        <v>25</v>
      </c>
      <c r="B28" s="23" t="s">
        <v>53</v>
      </c>
      <c r="C28" s="13" t="s">
        <v>54</v>
      </c>
      <c r="D28" s="9" t="s">
        <v>6</v>
      </c>
      <c r="E28" s="21">
        <v>0</v>
      </c>
      <c r="F28" s="22">
        <v>32582.050999999999</v>
      </c>
      <c r="G28" s="12">
        <v>37800</v>
      </c>
      <c r="H28" s="12">
        <v>32800</v>
      </c>
      <c r="I28" s="12">
        <v>32144</v>
      </c>
      <c r="J28" s="12"/>
      <c r="K28" s="12"/>
      <c r="L28" s="12">
        <f t="shared" si="0"/>
        <v>33831.512750000002</v>
      </c>
    </row>
    <row r="29" spans="1:12" s="3" customFormat="1" ht="18" x14ac:dyDescent="0.2">
      <c r="A29" s="9">
        <v>26</v>
      </c>
      <c r="B29" s="23" t="s">
        <v>55</v>
      </c>
      <c r="C29" s="11" t="s">
        <v>56</v>
      </c>
      <c r="D29" s="9" t="s">
        <v>6</v>
      </c>
      <c r="E29" s="21">
        <v>0</v>
      </c>
      <c r="F29" s="22">
        <v>22788.832999999999</v>
      </c>
      <c r="G29" s="12">
        <v>26160</v>
      </c>
      <c r="H29" s="12">
        <v>19980</v>
      </c>
      <c r="I29" s="12">
        <v>19580.400000000001</v>
      </c>
      <c r="J29" s="12"/>
      <c r="K29" s="12"/>
      <c r="L29" s="12">
        <f t="shared" si="0"/>
        <v>22127.308250000002</v>
      </c>
    </row>
    <row r="30" spans="1:12" s="3" customFormat="1" x14ac:dyDescent="0.2">
      <c r="A30" s="9">
        <v>27</v>
      </c>
      <c r="B30" s="23" t="s">
        <v>57</v>
      </c>
      <c r="C30" s="13" t="s">
        <v>58</v>
      </c>
      <c r="D30" s="9" t="s">
        <v>6</v>
      </c>
      <c r="E30" s="21">
        <v>0</v>
      </c>
      <c r="F30" s="22">
        <v>13978.3</v>
      </c>
      <c r="G30" s="12">
        <v>16231</v>
      </c>
      <c r="H30" s="12">
        <v>14000</v>
      </c>
      <c r="I30" s="12">
        <v>13720</v>
      </c>
      <c r="J30" s="12"/>
      <c r="K30" s="12"/>
      <c r="L30" s="12">
        <f t="shared" si="0"/>
        <v>14482.325000000001</v>
      </c>
    </row>
    <row r="31" spans="1:12" s="3" customFormat="1" ht="22.5" x14ac:dyDescent="0.2">
      <c r="A31" s="9">
        <v>28</v>
      </c>
      <c r="B31" s="23" t="s">
        <v>59</v>
      </c>
      <c r="C31" s="66" t="s">
        <v>176</v>
      </c>
      <c r="D31" s="9" t="s">
        <v>6</v>
      </c>
      <c r="E31" s="21">
        <v>0</v>
      </c>
      <c r="F31" s="22">
        <v>18061.435000000001</v>
      </c>
      <c r="G31" s="12">
        <v>21000</v>
      </c>
      <c r="H31" s="12">
        <v>14200</v>
      </c>
      <c r="I31" s="12">
        <v>13916</v>
      </c>
      <c r="J31" s="12">
        <v>21300</v>
      </c>
      <c r="K31" s="12">
        <v>20000</v>
      </c>
      <c r="L31" s="12">
        <f t="shared" si="0"/>
        <v>18079.572499999998</v>
      </c>
    </row>
    <row r="32" spans="1:12" s="3" customFormat="1" x14ac:dyDescent="0.2">
      <c r="A32" s="9">
        <v>29</v>
      </c>
      <c r="B32" s="23">
        <v>200000691</v>
      </c>
      <c r="C32" s="13" t="s">
        <v>61</v>
      </c>
      <c r="D32" s="9" t="s">
        <v>6</v>
      </c>
      <c r="E32" s="21">
        <v>0</v>
      </c>
      <c r="F32" s="22">
        <v>23222.896000000001</v>
      </c>
      <c r="G32" s="12">
        <v>26652</v>
      </c>
      <c r="H32" s="12">
        <v>23400</v>
      </c>
      <c r="I32" s="12">
        <v>22932</v>
      </c>
      <c r="J32" s="12"/>
      <c r="K32" s="12"/>
      <c r="L32" s="12">
        <f t="shared" si="0"/>
        <v>24051.724000000002</v>
      </c>
    </row>
    <row r="33" spans="1:12" s="3" customFormat="1" ht="33.75" x14ac:dyDescent="0.2">
      <c r="A33" s="9">
        <v>30</v>
      </c>
      <c r="B33" s="23">
        <v>200001698</v>
      </c>
      <c r="C33" s="63" t="s">
        <v>177</v>
      </c>
      <c r="D33" s="9" t="s">
        <v>6</v>
      </c>
      <c r="E33" s="21">
        <v>0</v>
      </c>
      <c r="F33" s="22">
        <v>10445.888999999999</v>
      </c>
      <c r="G33" s="12">
        <v>16800</v>
      </c>
      <c r="H33" s="12">
        <v>7600</v>
      </c>
      <c r="I33" s="12">
        <v>7448</v>
      </c>
      <c r="J33" s="12"/>
      <c r="K33" s="12"/>
      <c r="L33" s="12">
        <f t="shared" si="0"/>
        <v>10573.472249999999</v>
      </c>
    </row>
    <row r="34" spans="1:12" s="3" customFormat="1" x14ac:dyDescent="0.2">
      <c r="A34" s="9">
        <v>31</v>
      </c>
      <c r="B34" s="23">
        <v>200001517</v>
      </c>
      <c r="C34" s="13" t="s">
        <v>63</v>
      </c>
      <c r="D34" s="9" t="s">
        <v>6</v>
      </c>
      <c r="E34" s="21">
        <v>0</v>
      </c>
      <c r="F34" s="22">
        <v>17710.401000000002</v>
      </c>
      <c r="G34" s="12">
        <v>20388</v>
      </c>
      <c r="H34" s="12">
        <v>17900</v>
      </c>
      <c r="I34" s="12">
        <v>17542</v>
      </c>
      <c r="J34" s="12"/>
      <c r="K34" s="12"/>
      <c r="L34" s="12">
        <f t="shared" si="0"/>
        <v>18385.10025</v>
      </c>
    </row>
    <row r="35" spans="1:12" s="3" customFormat="1" ht="18" x14ac:dyDescent="0.2">
      <c r="A35" s="9">
        <v>32</v>
      </c>
      <c r="B35" s="23">
        <v>200001691</v>
      </c>
      <c r="C35" s="13" t="s">
        <v>64</v>
      </c>
      <c r="D35" s="9" t="s">
        <v>6</v>
      </c>
      <c r="E35" s="21">
        <v>0</v>
      </c>
      <c r="F35" s="22">
        <v>51538.938000000002</v>
      </c>
      <c r="G35" s="12">
        <v>60600</v>
      </c>
      <c r="H35" s="12">
        <v>54000</v>
      </c>
      <c r="I35" s="12">
        <v>52920</v>
      </c>
      <c r="J35" s="12"/>
      <c r="K35" s="12"/>
      <c r="L35" s="12">
        <f t="shared" si="0"/>
        <v>54764.734499999999</v>
      </c>
    </row>
    <row r="36" spans="1:12" s="3" customFormat="1" x14ac:dyDescent="0.2">
      <c r="A36" s="9">
        <v>33</v>
      </c>
      <c r="B36" s="23">
        <v>200001442</v>
      </c>
      <c r="C36" s="13" t="s">
        <v>65</v>
      </c>
      <c r="D36" s="9" t="s">
        <v>6</v>
      </c>
      <c r="E36" s="21">
        <v>0</v>
      </c>
      <c r="F36" s="22">
        <v>33184.273999999998</v>
      </c>
      <c r="G36" s="12">
        <v>38040</v>
      </c>
      <c r="H36" s="12">
        <v>32000</v>
      </c>
      <c r="I36" s="12">
        <v>31360</v>
      </c>
      <c r="J36" s="12"/>
      <c r="K36" s="12"/>
      <c r="L36" s="12">
        <f t="shared" si="0"/>
        <v>33646.068500000001</v>
      </c>
    </row>
    <row r="37" spans="1:12" s="3" customFormat="1" x14ac:dyDescent="0.2">
      <c r="A37" s="9">
        <v>34</v>
      </c>
      <c r="B37" s="23">
        <v>200001692</v>
      </c>
      <c r="C37" s="13" t="s">
        <v>66</v>
      </c>
      <c r="D37" s="9" t="s">
        <v>6</v>
      </c>
      <c r="E37" s="21">
        <v>0</v>
      </c>
      <c r="F37" s="22">
        <v>16867.499</v>
      </c>
      <c r="G37" s="12">
        <v>22800</v>
      </c>
      <c r="H37" s="12">
        <v>17100</v>
      </c>
      <c r="I37" s="12">
        <v>16758</v>
      </c>
      <c r="J37" s="12"/>
      <c r="K37" s="12"/>
      <c r="L37" s="12">
        <f t="shared" si="0"/>
        <v>18381.374749999999</v>
      </c>
    </row>
    <row r="38" spans="1:12" s="3" customFormat="1" x14ac:dyDescent="0.2">
      <c r="A38" s="9">
        <v>35</v>
      </c>
      <c r="B38" s="23">
        <v>200001490</v>
      </c>
      <c r="C38" s="13" t="s">
        <v>67</v>
      </c>
      <c r="D38" s="9" t="s">
        <v>6</v>
      </c>
      <c r="E38" s="21">
        <v>0</v>
      </c>
      <c r="F38" s="27">
        <v>20286.401999999998</v>
      </c>
      <c r="G38" s="12">
        <v>25200</v>
      </c>
      <c r="H38" s="12">
        <v>17980</v>
      </c>
      <c r="I38" s="12">
        <v>17620.400000000001</v>
      </c>
      <c r="J38" s="12"/>
      <c r="K38" s="12"/>
      <c r="L38" s="12">
        <f t="shared" si="0"/>
        <v>20271.700499999999</v>
      </c>
    </row>
    <row r="39" spans="1:12" s="3" customFormat="1" ht="18" x14ac:dyDescent="0.2">
      <c r="A39" s="9">
        <v>36</v>
      </c>
      <c r="B39" s="23">
        <v>200002106</v>
      </c>
      <c r="C39" s="13" t="s">
        <v>68</v>
      </c>
      <c r="D39" s="9" t="s">
        <v>6</v>
      </c>
      <c r="E39" s="21">
        <v>0</v>
      </c>
      <c r="F39" s="27">
        <v>16913.742999999999</v>
      </c>
      <c r="G39" s="12">
        <v>20820</v>
      </c>
      <c r="H39" s="12">
        <v>17050</v>
      </c>
      <c r="I39" s="12">
        <v>16709</v>
      </c>
      <c r="J39" s="12"/>
      <c r="K39" s="12"/>
      <c r="L39" s="12">
        <f t="shared" si="0"/>
        <v>17873.185750000001</v>
      </c>
    </row>
    <row r="40" spans="1:12" s="3" customFormat="1" x14ac:dyDescent="0.2">
      <c r="A40" s="9">
        <v>37</v>
      </c>
      <c r="B40" s="23">
        <v>200001688</v>
      </c>
      <c r="C40" s="13" t="s">
        <v>69</v>
      </c>
      <c r="D40" s="9" t="s">
        <v>6</v>
      </c>
      <c r="E40" s="21">
        <v>0</v>
      </c>
      <c r="F40" s="27">
        <v>23057.888999999999</v>
      </c>
      <c r="G40" s="12">
        <v>34800</v>
      </c>
      <c r="H40" s="12">
        <v>19600</v>
      </c>
      <c r="I40" s="12">
        <v>19208</v>
      </c>
      <c r="J40" s="12"/>
      <c r="K40" s="12"/>
      <c r="L40" s="12">
        <f t="shared" si="0"/>
        <v>24166.472249999999</v>
      </c>
    </row>
    <row r="41" spans="1:12" s="3" customFormat="1" x14ac:dyDescent="0.2">
      <c r="A41" s="9">
        <v>38</v>
      </c>
      <c r="B41" s="23">
        <v>200001462</v>
      </c>
      <c r="C41" s="13" t="s">
        <v>70</v>
      </c>
      <c r="D41" s="9" t="s">
        <v>6</v>
      </c>
      <c r="E41" s="21">
        <v>0</v>
      </c>
      <c r="F41" s="27">
        <v>12470.115</v>
      </c>
      <c r="G41" s="12">
        <v>28800</v>
      </c>
      <c r="H41" s="12">
        <v>12600</v>
      </c>
      <c r="I41" s="12">
        <v>12348</v>
      </c>
      <c r="J41" s="12"/>
      <c r="K41" s="12"/>
      <c r="L41" s="12">
        <f t="shared" si="0"/>
        <v>16554.528749999998</v>
      </c>
    </row>
    <row r="42" spans="1:12" s="3" customFormat="1" x14ac:dyDescent="0.2">
      <c r="A42" s="9">
        <v>39</v>
      </c>
      <c r="B42" s="23">
        <v>200001582</v>
      </c>
      <c r="C42" s="68" t="s">
        <v>71</v>
      </c>
      <c r="D42" s="9" t="s">
        <v>6</v>
      </c>
      <c r="E42" s="21">
        <v>0</v>
      </c>
      <c r="F42" s="22">
        <v>10872.594999999999</v>
      </c>
      <c r="G42" s="12">
        <v>12600</v>
      </c>
      <c r="H42" s="12">
        <v>9000</v>
      </c>
      <c r="I42" s="12">
        <v>8820</v>
      </c>
      <c r="J42" s="12">
        <v>12800</v>
      </c>
      <c r="K42" s="12">
        <v>12300</v>
      </c>
      <c r="L42" s="12">
        <f t="shared" si="0"/>
        <v>11065.432500000001</v>
      </c>
    </row>
    <row r="43" spans="1:12" s="3" customFormat="1" x14ac:dyDescent="0.2">
      <c r="A43" s="9">
        <v>40</v>
      </c>
      <c r="B43" s="23">
        <v>200001584</v>
      </c>
      <c r="C43" s="68" t="s">
        <v>72</v>
      </c>
      <c r="D43" s="9" t="s">
        <v>6</v>
      </c>
      <c r="E43" s="21">
        <v>0</v>
      </c>
      <c r="F43" s="25">
        <v>15756.592000000001</v>
      </c>
      <c r="G43" s="12">
        <v>17700</v>
      </c>
      <c r="H43" s="12">
        <v>12800</v>
      </c>
      <c r="I43" s="12">
        <v>12544</v>
      </c>
      <c r="J43" s="12">
        <v>19200</v>
      </c>
      <c r="K43" s="12">
        <v>18300</v>
      </c>
      <c r="L43" s="12">
        <f t="shared" si="0"/>
        <v>16050.098666666667</v>
      </c>
    </row>
    <row r="44" spans="1:12" s="3" customFormat="1" x14ac:dyDescent="0.2">
      <c r="A44" s="9">
        <v>41</v>
      </c>
      <c r="B44" s="23">
        <v>200001586</v>
      </c>
      <c r="C44" s="68" t="s">
        <v>73</v>
      </c>
      <c r="D44" s="9" t="s">
        <v>6</v>
      </c>
      <c r="E44" s="21">
        <v>0</v>
      </c>
      <c r="F44" s="22">
        <v>5270.7650000000003</v>
      </c>
      <c r="G44" s="12">
        <v>6240</v>
      </c>
      <c r="H44" s="12">
        <v>3000</v>
      </c>
      <c r="I44" s="12">
        <v>2940</v>
      </c>
      <c r="J44" s="12">
        <v>6550</v>
      </c>
      <c r="K44" s="12">
        <v>6400</v>
      </c>
      <c r="L44" s="12">
        <f t="shared" si="0"/>
        <v>5066.7941666666666</v>
      </c>
    </row>
    <row r="45" spans="1:12" s="3" customFormat="1" x14ac:dyDescent="0.2">
      <c r="A45" s="9">
        <v>42</v>
      </c>
      <c r="B45" s="23">
        <v>200001587</v>
      </c>
      <c r="C45" s="13" t="s">
        <v>74</v>
      </c>
      <c r="D45" s="9" t="s">
        <v>6</v>
      </c>
      <c r="E45" s="21">
        <v>0</v>
      </c>
      <c r="F45" s="22">
        <v>4814.6310000000003</v>
      </c>
      <c r="G45" s="12">
        <v>5400</v>
      </c>
      <c r="H45" s="12">
        <v>4200</v>
      </c>
      <c r="I45" s="12">
        <v>4116</v>
      </c>
      <c r="J45" s="12"/>
      <c r="K45" s="12"/>
      <c r="L45" s="12">
        <f t="shared" si="0"/>
        <v>4632.6577500000003</v>
      </c>
    </row>
    <row r="46" spans="1:12" s="3" customFormat="1" x14ac:dyDescent="0.2">
      <c r="A46" s="9">
        <v>43</v>
      </c>
      <c r="B46" s="23">
        <v>200001799</v>
      </c>
      <c r="C46" s="13" t="s">
        <v>75</v>
      </c>
      <c r="D46" s="9" t="s">
        <v>6</v>
      </c>
      <c r="E46" s="21">
        <v>0</v>
      </c>
      <c r="F46" s="22">
        <v>16979.955999999998</v>
      </c>
      <c r="G46" s="12">
        <v>21600</v>
      </c>
      <c r="H46" s="12">
        <v>15000</v>
      </c>
      <c r="I46" s="12">
        <v>14700</v>
      </c>
      <c r="J46" s="12"/>
      <c r="K46" s="12"/>
      <c r="L46" s="12">
        <f t="shared" si="0"/>
        <v>17069.989000000001</v>
      </c>
    </row>
    <row r="47" spans="1:12" s="3" customFormat="1" x14ac:dyDescent="0.2">
      <c r="A47" s="9">
        <v>44</v>
      </c>
      <c r="B47" s="23">
        <v>200001541</v>
      </c>
      <c r="C47" s="68" t="s">
        <v>76</v>
      </c>
      <c r="D47" s="9" t="s">
        <v>6</v>
      </c>
      <c r="E47" s="21">
        <v>0</v>
      </c>
      <c r="F47" s="22">
        <v>5105.7579999999998</v>
      </c>
      <c r="G47" s="12">
        <v>6000</v>
      </c>
      <c r="H47" s="12">
        <v>3600</v>
      </c>
      <c r="I47" s="12">
        <v>3528</v>
      </c>
      <c r="J47" s="12">
        <v>5800</v>
      </c>
      <c r="K47" s="12">
        <v>5995</v>
      </c>
      <c r="L47" s="12">
        <f t="shared" si="0"/>
        <v>5004.7930000000006</v>
      </c>
    </row>
    <row r="48" spans="1:12" s="3" customFormat="1" x14ac:dyDescent="0.2">
      <c r="A48" s="9">
        <v>45</v>
      </c>
      <c r="B48" s="23" t="s">
        <v>78</v>
      </c>
      <c r="C48" s="68" t="s">
        <v>77</v>
      </c>
      <c r="D48" s="9" t="s">
        <v>6</v>
      </c>
      <c r="E48" s="21">
        <v>0</v>
      </c>
      <c r="F48" s="22">
        <v>6916.6310000000003</v>
      </c>
      <c r="G48" s="12">
        <v>8280</v>
      </c>
      <c r="H48" s="12">
        <v>4300</v>
      </c>
      <c r="I48" s="12">
        <v>4214</v>
      </c>
      <c r="J48" s="12">
        <v>7950</v>
      </c>
      <c r="K48" s="12">
        <v>8000</v>
      </c>
      <c r="L48" s="12">
        <f t="shared" si="0"/>
        <v>6610.1051666666672</v>
      </c>
    </row>
    <row r="49" spans="1:12" s="3" customFormat="1" x14ac:dyDescent="0.2">
      <c r="A49" s="9">
        <v>46</v>
      </c>
      <c r="B49" s="23">
        <v>200000161</v>
      </c>
      <c r="C49" s="68" t="s">
        <v>79</v>
      </c>
      <c r="D49" s="9" t="s">
        <v>6</v>
      </c>
      <c r="E49" s="21">
        <v>0</v>
      </c>
      <c r="F49" s="22">
        <v>5945.5069999999996</v>
      </c>
      <c r="G49" s="12">
        <v>7200</v>
      </c>
      <c r="H49" s="12">
        <v>4600</v>
      </c>
      <c r="I49" s="12">
        <v>4508</v>
      </c>
      <c r="J49" s="12">
        <v>6800</v>
      </c>
      <c r="K49" s="12">
        <v>6700</v>
      </c>
      <c r="L49" s="12">
        <f t="shared" si="0"/>
        <v>5958.917833333333</v>
      </c>
    </row>
    <row r="50" spans="1:12" s="3" customFormat="1" x14ac:dyDescent="0.2">
      <c r="A50" s="9">
        <v>47</v>
      </c>
      <c r="B50" s="23">
        <v>200001451</v>
      </c>
      <c r="C50" s="13" t="s">
        <v>80</v>
      </c>
      <c r="D50" s="9" t="s">
        <v>6</v>
      </c>
      <c r="E50" s="21">
        <v>0</v>
      </c>
      <c r="F50" s="22">
        <v>7465.2529999999997</v>
      </c>
      <c r="G50" s="12">
        <v>9360</v>
      </c>
      <c r="H50" s="12">
        <v>6600</v>
      </c>
      <c r="I50" s="12">
        <v>6468</v>
      </c>
      <c r="J50" s="12"/>
      <c r="K50" s="12"/>
      <c r="L50" s="12">
        <f t="shared" si="0"/>
        <v>7473.3132500000002</v>
      </c>
    </row>
    <row r="51" spans="1:12" s="3" customFormat="1" x14ac:dyDescent="0.2">
      <c r="A51" s="9">
        <v>48</v>
      </c>
      <c r="B51" s="23">
        <v>200000811</v>
      </c>
      <c r="C51" s="68" t="s">
        <v>81</v>
      </c>
      <c r="D51" s="9" t="s">
        <v>6</v>
      </c>
      <c r="E51" s="21">
        <v>0</v>
      </c>
      <c r="F51" s="22">
        <v>7073.23</v>
      </c>
      <c r="G51" s="12">
        <v>7891</v>
      </c>
      <c r="H51" s="12">
        <v>3000</v>
      </c>
      <c r="I51" s="12">
        <v>2940</v>
      </c>
      <c r="J51" s="12">
        <v>9900</v>
      </c>
      <c r="K51" s="12">
        <v>9700</v>
      </c>
      <c r="L51" s="12">
        <f>AVERAGE(F51:K51)</f>
        <v>6750.704999999999</v>
      </c>
    </row>
    <row r="52" spans="1:12" s="3" customFormat="1" x14ac:dyDescent="0.2">
      <c r="A52" s="9">
        <v>49</v>
      </c>
      <c r="B52" s="23">
        <v>200001470</v>
      </c>
      <c r="C52" s="13" t="s">
        <v>82</v>
      </c>
      <c r="D52" s="9" t="s">
        <v>6</v>
      </c>
      <c r="E52" s="21">
        <v>0</v>
      </c>
      <c r="F52" s="22">
        <v>8488.9269999999997</v>
      </c>
      <c r="G52" s="12">
        <v>10140</v>
      </c>
      <c r="H52" s="12">
        <v>8400</v>
      </c>
      <c r="I52" s="12">
        <v>8232</v>
      </c>
      <c r="J52" s="12"/>
      <c r="K52" s="12"/>
      <c r="L52" s="12">
        <f t="shared" si="0"/>
        <v>8815.231749999999</v>
      </c>
    </row>
    <row r="53" spans="1:12" s="3" customFormat="1" x14ac:dyDescent="0.2">
      <c r="A53" s="9">
        <v>50</v>
      </c>
      <c r="B53" s="23">
        <v>200001477</v>
      </c>
      <c r="C53" s="68" t="s">
        <v>83</v>
      </c>
      <c r="D53" s="9" t="s">
        <v>6</v>
      </c>
      <c r="E53" s="21">
        <v>0</v>
      </c>
      <c r="F53" s="22">
        <v>5639.6660000000002</v>
      </c>
      <c r="G53" s="12">
        <v>5491</v>
      </c>
      <c r="H53" s="12">
        <v>3000</v>
      </c>
      <c r="I53" s="12">
        <v>2940</v>
      </c>
      <c r="J53" s="12">
        <v>7500</v>
      </c>
      <c r="K53" s="12">
        <v>7700</v>
      </c>
      <c r="L53" s="12">
        <f t="shared" si="0"/>
        <v>5378.4443333333338</v>
      </c>
    </row>
    <row r="54" spans="1:12" s="3" customFormat="1" x14ac:dyDescent="0.2">
      <c r="A54" s="9">
        <v>51</v>
      </c>
      <c r="B54" s="23">
        <v>200000413</v>
      </c>
      <c r="C54" s="13" t="s">
        <v>84</v>
      </c>
      <c r="D54" s="9" t="s">
        <v>6</v>
      </c>
      <c r="E54" s="21">
        <v>0</v>
      </c>
      <c r="F54" s="22">
        <v>4759.9790000000003</v>
      </c>
      <c r="G54" s="12">
        <v>7200</v>
      </c>
      <c r="H54" s="12">
        <v>3600</v>
      </c>
      <c r="I54" s="12">
        <v>3528</v>
      </c>
      <c r="J54" s="12"/>
      <c r="K54" s="12"/>
      <c r="L54" s="12">
        <f t="shared" si="0"/>
        <v>4771.9947499999998</v>
      </c>
    </row>
    <row r="55" spans="1:12" s="3" customFormat="1" x14ac:dyDescent="0.2">
      <c r="A55" s="9">
        <v>52</v>
      </c>
      <c r="B55" s="23">
        <v>200001486</v>
      </c>
      <c r="C55" s="13" t="s">
        <v>85</v>
      </c>
      <c r="D55" s="9" t="s">
        <v>6</v>
      </c>
      <c r="E55" s="21">
        <v>0</v>
      </c>
      <c r="F55" s="22">
        <v>5614.442</v>
      </c>
      <c r="G55" s="12">
        <v>9000</v>
      </c>
      <c r="H55" s="12">
        <v>8300</v>
      </c>
      <c r="I55" s="12">
        <v>8134</v>
      </c>
      <c r="J55" s="12"/>
      <c r="K55" s="12"/>
      <c r="L55" s="12">
        <f t="shared" si="0"/>
        <v>7762.1104999999998</v>
      </c>
    </row>
    <row r="56" spans="1:12" s="3" customFormat="1" x14ac:dyDescent="0.2">
      <c r="A56" s="9">
        <v>53</v>
      </c>
      <c r="B56" s="23">
        <v>200001575</v>
      </c>
      <c r="C56" s="13" t="s">
        <v>86</v>
      </c>
      <c r="D56" s="9" t="s">
        <v>6</v>
      </c>
      <c r="E56" s="21">
        <v>0</v>
      </c>
      <c r="F56" s="22">
        <v>2738.9059999999999</v>
      </c>
      <c r="G56" s="12">
        <v>3840</v>
      </c>
      <c r="H56" s="12">
        <v>2200</v>
      </c>
      <c r="I56" s="12">
        <v>2156</v>
      </c>
      <c r="J56" s="12"/>
      <c r="K56" s="12"/>
      <c r="L56" s="12">
        <f t="shared" si="0"/>
        <v>2733.7264999999998</v>
      </c>
    </row>
    <row r="57" spans="1:12" s="3" customFormat="1" x14ac:dyDescent="0.2">
      <c r="A57" s="9">
        <v>54</v>
      </c>
      <c r="B57" s="23">
        <v>200001500</v>
      </c>
      <c r="C57" s="68" t="s">
        <v>87</v>
      </c>
      <c r="D57" s="9" t="s">
        <v>6</v>
      </c>
      <c r="E57" s="21">
        <v>0</v>
      </c>
      <c r="F57" s="22">
        <v>4607.5839999999998</v>
      </c>
      <c r="G57" s="12">
        <v>6000</v>
      </c>
      <c r="H57" s="12">
        <v>3300</v>
      </c>
      <c r="I57" s="12">
        <v>3234</v>
      </c>
      <c r="J57" s="12">
        <v>5100</v>
      </c>
      <c r="K57" s="12">
        <v>5260</v>
      </c>
      <c r="L57" s="12">
        <f t="shared" si="0"/>
        <v>4583.5973333333332</v>
      </c>
    </row>
    <row r="58" spans="1:12" s="3" customFormat="1" x14ac:dyDescent="0.2">
      <c r="A58" s="9">
        <v>55</v>
      </c>
      <c r="B58" s="23">
        <v>200001508</v>
      </c>
      <c r="C58" s="68" t="s">
        <v>88</v>
      </c>
      <c r="D58" s="9" t="s">
        <v>6</v>
      </c>
      <c r="E58" s="21">
        <v>0</v>
      </c>
      <c r="F58" s="22">
        <v>3698.4690000000001</v>
      </c>
      <c r="G58" s="12">
        <v>4291</v>
      </c>
      <c r="H58" s="12">
        <v>2800</v>
      </c>
      <c r="I58" s="12">
        <v>2744</v>
      </c>
      <c r="J58" s="12">
        <v>4300</v>
      </c>
      <c r="K58" s="12">
        <v>4200</v>
      </c>
      <c r="L58" s="12">
        <f t="shared" si="0"/>
        <v>3672.2448333333336</v>
      </c>
    </row>
    <row r="59" spans="1:12" s="3" customFormat="1" x14ac:dyDescent="0.2">
      <c r="A59" s="9">
        <v>56</v>
      </c>
      <c r="B59" s="23">
        <v>200001511</v>
      </c>
      <c r="C59" s="13" t="s">
        <v>89</v>
      </c>
      <c r="D59" s="9" t="s">
        <v>6</v>
      </c>
      <c r="E59" s="21">
        <v>0</v>
      </c>
      <c r="F59" s="22">
        <v>5870.8860000000004</v>
      </c>
      <c r="G59" s="12">
        <v>7800</v>
      </c>
      <c r="H59" s="12">
        <v>5400</v>
      </c>
      <c r="I59" s="12">
        <v>5292</v>
      </c>
      <c r="J59" s="12"/>
      <c r="K59" s="12"/>
      <c r="L59" s="12">
        <f t="shared" si="0"/>
        <v>6090.7214999999997</v>
      </c>
    </row>
    <row r="60" spans="1:12" s="3" customFormat="1" x14ac:dyDescent="0.2">
      <c r="A60" s="9">
        <v>57</v>
      </c>
      <c r="B60" s="23">
        <v>200002353</v>
      </c>
      <c r="C60" s="13" t="s">
        <v>90</v>
      </c>
      <c r="D60" s="9" t="s">
        <v>6</v>
      </c>
      <c r="E60" s="21">
        <v>0</v>
      </c>
      <c r="F60" s="22">
        <v>4058.962</v>
      </c>
      <c r="G60" s="12">
        <v>5400</v>
      </c>
      <c r="H60" s="12">
        <v>4800</v>
      </c>
      <c r="I60" s="12">
        <v>4704</v>
      </c>
      <c r="J60" s="12"/>
      <c r="K60" s="12"/>
      <c r="L60" s="12">
        <f t="shared" si="0"/>
        <v>4740.7404999999999</v>
      </c>
    </row>
    <row r="61" spans="1:12" s="3" customFormat="1" x14ac:dyDescent="0.2">
      <c r="A61" s="9">
        <v>58</v>
      </c>
      <c r="B61" s="23">
        <v>200001516</v>
      </c>
      <c r="C61" s="13" t="s">
        <v>91</v>
      </c>
      <c r="D61" s="9" t="s">
        <v>6</v>
      </c>
      <c r="E61" s="21">
        <v>0</v>
      </c>
      <c r="F61" s="22">
        <v>4078.931</v>
      </c>
      <c r="G61" s="12">
        <v>5400</v>
      </c>
      <c r="H61" s="12">
        <v>5000</v>
      </c>
      <c r="I61" s="12">
        <v>4900</v>
      </c>
      <c r="J61" s="12"/>
      <c r="K61" s="12"/>
      <c r="L61" s="12">
        <f t="shared" si="0"/>
        <v>4844.7327500000001</v>
      </c>
    </row>
    <row r="62" spans="1:12" s="3" customFormat="1" x14ac:dyDescent="0.2">
      <c r="A62" s="9">
        <v>59</v>
      </c>
      <c r="B62" s="23">
        <v>200001539</v>
      </c>
      <c r="C62" s="68" t="s">
        <v>92</v>
      </c>
      <c r="D62" s="9" t="s">
        <v>6</v>
      </c>
      <c r="E62" s="21">
        <v>0</v>
      </c>
      <c r="F62" s="22">
        <v>4992.25</v>
      </c>
      <c r="G62" s="12">
        <v>6031</v>
      </c>
      <c r="H62" s="12">
        <v>2500</v>
      </c>
      <c r="I62" s="12">
        <v>2450</v>
      </c>
      <c r="J62" s="12">
        <v>6700</v>
      </c>
      <c r="K62" s="12">
        <v>6500</v>
      </c>
      <c r="L62" s="12">
        <f t="shared" si="0"/>
        <v>4862.208333333333</v>
      </c>
    </row>
    <row r="63" spans="1:12" s="3" customFormat="1" x14ac:dyDescent="0.2">
      <c r="A63" s="9">
        <v>60</v>
      </c>
      <c r="B63" s="23">
        <v>200001540</v>
      </c>
      <c r="C63" s="68" t="s">
        <v>93</v>
      </c>
      <c r="D63" s="9" t="s">
        <v>6</v>
      </c>
      <c r="E63" s="21">
        <v>0</v>
      </c>
      <c r="F63" s="22">
        <v>3121.47</v>
      </c>
      <c r="G63" s="12">
        <v>4200</v>
      </c>
      <c r="H63" s="12">
        <v>2100</v>
      </c>
      <c r="I63" s="12">
        <v>2058</v>
      </c>
      <c r="J63" s="12">
        <v>3500</v>
      </c>
      <c r="K63" s="12">
        <v>3800</v>
      </c>
      <c r="L63" s="12">
        <f t="shared" si="0"/>
        <v>3129.9116666666669</v>
      </c>
    </row>
    <row r="64" spans="1:12" s="3" customFormat="1" x14ac:dyDescent="0.2">
      <c r="A64" s="9">
        <v>61</v>
      </c>
      <c r="B64" s="23">
        <v>200001546</v>
      </c>
      <c r="C64" s="68" t="s">
        <v>94</v>
      </c>
      <c r="D64" s="9" t="s">
        <v>6</v>
      </c>
      <c r="E64" s="21">
        <v>0</v>
      </c>
      <c r="F64" s="22">
        <v>5063.7179999999998</v>
      </c>
      <c r="G64" s="12">
        <v>6600</v>
      </c>
      <c r="H64" s="12">
        <v>3800</v>
      </c>
      <c r="I64" s="12">
        <v>3724</v>
      </c>
      <c r="J64" s="12">
        <v>5950</v>
      </c>
      <c r="K64" s="12">
        <v>6200</v>
      </c>
      <c r="L64" s="12">
        <f t="shared" si="0"/>
        <v>5222.9530000000004</v>
      </c>
    </row>
    <row r="65" spans="1:12" s="3" customFormat="1" x14ac:dyDescent="0.2">
      <c r="A65" s="9">
        <v>62</v>
      </c>
      <c r="B65" s="23">
        <v>200001550</v>
      </c>
      <c r="C65" s="13" t="s">
        <v>95</v>
      </c>
      <c r="D65" s="9" t="s">
        <v>6</v>
      </c>
      <c r="E65" s="21">
        <v>0</v>
      </c>
      <c r="F65" s="22">
        <v>3280.1709999999998</v>
      </c>
      <c r="G65" s="12">
        <v>4200</v>
      </c>
      <c r="H65" s="12">
        <v>3600</v>
      </c>
      <c r="I65" s="12">
        <v>3528</v>
      </c>
      <c r="J65" s="12"/>
      <c r="K65" s="12"/>
      <c r="L65" s="12">
        <f t="shared" si="0"/>
        <v>3652.0427500000001</v>
      </c>
    </row>
    <row r="66" spans="1:12" s="3" customFormat="1" x14ac:dyDescent="0.2">
      <c r="A66" s="9">
        <v>63</v>
      </c>
      <c r="B66" s="23">
        <v>200001552</v>
      </c>
      <c r="C66" s="68" t="s">
        <v>96</v>
      </c>
      <c r="D66" s="9" t="s">
        <v>6</v>
      </c>
      <c r="E66" s="21">
        <v>0</v>
      </c>
      <c r="F66" s="22">
        <v>4252.3459999999995</v>
      </c>
      <c r="G66" s="12">
        <v>5400</v>
      </c>
      <c r="H66" s="12">
        <v>2200</v>
      </c>
      <c r="I66" s="12">
        <v>2156</v>
      </c>
      <c r="J66" s="12">
        <v>5300</v>
      </c>
      <c r="K66" s="12">
        <v>5500</v>
      </c>
      <c r="L66" s="12">
        <f t="shared" si="0"/>
        <v>4134.7243333333327</v>
      </c>
    </row>
    <row r="67" spans="1:12" s="3" customFormat="1" x14ac:dyDescent="0.2">
      <c r="A67" s="9">
        <v>64</v>
      </c>
      <c r="B67" s="23">
        <v>200002513</v>
      </c>
      <c r="C67" s="13" t="s">
        <v>97</v>
      </c>
      <c r="D67" s="9" t="s">
        <v>6</v>
      </c>
      <c r="E67" s="21">
        <v>0</v>
      </c>
      <c r="F67" s="22">
        <v>3705.826</v>
      </c>
      <c r="G67" s="12">
        <v>4800</v>
      </c>
      <c r="H67" s="12">
        <v>3200</v>
      </c>
      <c r="I67" s="12">
        <v>3136</v>
      </c>
      <c r="J67" s="12"/>
      <c r="K67" s="12"/>
      <c r="L67" s="12">
        <f t="shared" si="0"/>
        <v>3710.4565000000002</v>
      </c>
    </row>
    <row r="68" spans="1:12" s="3" customFormat="1" x14ac:dyDescent="0.2">
      <c r="A68" s="9">
        <v>65</v>
      </c>
      <c r="B68" s="23">
        <v>200000232</v>
      </c>
      <c r="C68" s="13" t="s">
        <v>98</v>
      </c>
      <c r="D68" s="9" t="s">
        <v>6</v>
      </c>
      <c r="E68" s="21">
        <v>0</v>
      </c>
      <c r="F68" s="22">
        <v>5158.308</v>
      </c>
      <c r="G68" s="12">
        <v>6600</v>
      </c>
      <c r="H68" s="12">
        <v>4400</v>
      </c>
      <c r="I68" s="12">
        <v>4312</v>
      </c>
      <c r="J68" s="12"/>
      <c r="K68" s="12"/>
      <c r="L68" s="12">
        <f t="shared" si="0"/>
        <v>5117.5770000000002</v>
      </c>
    </row>
    <row r="69" spans="1:12" s="3" customFormat="1" x14ac:dyDescent="0.2">
      <c r="A69" s="9">
        <v>66</v>
      </c>
      <c r="B69" s="23">
        <v>200001467</v>
      </c>
      <c r="C69" s="13" t="s">
        <v>99</v>
      </c>
      <c r="D69" s="9" t="s">
        <v>6</v>
      </c>
      <c r="E69" s="21">
        <v>0</v>
      </c>
      <c r="F69" s="22">
        <v>5075.2790000000005</v>
      </c>
      <c r="G69" s="12">
        <v>6000</v>
      </c>
      <c r="H69" s="12">
        <v>4400</v>
      </c>
      <c r="I69" s="12">
        <v>4312</v>
      </c>
      <c r="J69" s="12"/>
      <c r="K69" s="12"/>
      <c r="L69" s="12">
        <f t="shared" ref="L69:L127" si="1">AVERAGE(F69:K69)</f>
        <v>4946.8197500000006</v>
      </c>
    </row>
    <row r="70" spans="1:12" s="3" customFormat="1" x14ac:dyDescent="0.2">
      <c r="A70" s="9">
        <v>67</v>
      </c>
      <c r="B70" s="23">
        <v>200000305</v>
      </c>
      <c r="C70" s="13" t="s">
        <v>100</v>
      </c>
      <c r="D70" s="9" t="s">
        <v>6</v>
      </c>
      <c r="E70" s="21">
        <v>0</v>
      </c>
      <c r="F70" s="22">
        <v>7457.8959999999997</v>
      </c>
      <c r="G70" s="12">
        <v>9000</v>
      </c>
      <c r="H70" s="12">
        <v>7900</v>
      </c>
      <c r="I70" s="12">
        <v>7742</v>
      </c>
      <c r="J70" s="12"/>
      <c r="K70" s="12"/>
      <c r="L70" s="12">
        <f t="shared" si="1"/>
        <v>8024.9740000000002</v>
      </c>
    </row>
    <row r="71" spans="1:12" s="3" customFormat="1" x14ac:dyDescent="0.2">
      <c r="A71" s="9">
        <v>68</v>
      </c>
      <c r="B71" s="23">
        <v>200001478</v>
      </c>
      <c r="C71" s="13" t="s">
        <v>101</v>
      </c>
      <c r="D71" s="9" t="s">
        <v>6</v>
      </c>
      <c r="E71" s="21">
        <v>0</v>
      </c>
      <c r="F71" s="22">
        <v>4772.5910000000003</v>
      </c>
      <c r="G71" s="12">
        <v>5280</v>
      </c>
      <c r="H71" s="12">
        <v>4950</v>
      </c>
      <c r="I71" s="12">
        <v>4851</v>
      </c>
      <c r="J71" s="12"/>
      <c r="K71" s="12"/>
      <c r="L71" s="12">
        <f t="shared" si="1"/>
        <v>4963.3977500000001</v>
      </c>
    </row>
    <row r="72" spans="1:12" s="3" customFormat="1" x14ac:dyDescent="0.2">
      <c r="A72" s="9">
        <v>69</v>
      </c>
      <c r="B72" s="23">
        <v>200000751</v>
      </c>
      <c r="C72" s="13" t="s">
        <v>102</v>
      </c>
      <c r="D72" s="9" t="s">
        <v>6</v>
      </c>
      <c r="E72" s="21">
        <v>0</v>
      </c>
      <c r="F72" s="22">
        <v>4986.9949999999999</v>
      </c>
      <c r="G72" s="12">
        <v>5580</v>
      </c>
      <c r="H72" s="12">
        <v>5200</v>
      </c>
      <c r="I72" s="12">
        <v>5096</v>
      </c>
      <c r="J72" s="12"/>
      <c r="K72" s="12"/>
      <c r="L72" s="12">
        <f t="shared" si="1"/>
        <v>5215.7487499999997</v>
      </c>
    </row>
    <row r="73" spans="1:12" s="3" customFormat="1" x14ac:dyDescent="0.2">
      <c r="A73" s="9">
        <v>70</v>
      </c>
      <c r="B73" s="23">
        <v>200000431</v>
      </c>
      <c r="C73" s="13" t="s">
        <v>103</v>
      </c>
      <c r="D73" s="9" t="s">
        <v>6</v>
      </c>
      <c r="E73" s="21">
        <v>0</v>
      </c>
      <c r="F73" s="22">
        <v>6743.2160000000003</v>
      </c>
      <c r="G73" s="12">
        <v>9600</v>
      </c>
      <c r="H73" s="12">
        <v>5800</v>
      </c>
      <c r="I73" s="12">
        <v>5684</v>
      </c>
      <c r="J73" s="12"/>
      <c r="K73" s="12"/>
      <c r="L73" s="12">
        <f t="shared" si="1"/>
        <v>6956.8040000000001</v>
      </c>
    </row>
    <row r="74" spans="1:12" s="3" customFormat="1" x14ac:dyDescent="0.2">
      <c r="A74" s="9">
        <v>71</v>
      </c>
      <c r="B74" s="23">
        <v>200002516</v>
      </c>
      <c r="C74" s="13" t="s">
        <v>104</v>
      </c>
      <c r="D74" s="9" t="s">
        <v>6</v>
      </c>
      <c r="E74" s="21">
        <v>0</v>
      </c>
      <c r="F74" s="22">
        <v>5085.7889999999998</v>
      </c>
      <c r="G74" s="12">
        <v>6840</v>
      </c>
      <c r="H74" s="12">
        <v>5000</v>
      </c>
      <c r="I74" s="12">
        <v>4900</v>
      </c>
      <c r="J74" s="12"/>
      <c r="K74" s="12"/>
      <c r="L74" s="12">
        <f t="shared" si="1"/>
        <v>5456.4472500000002</v>
      </c>
    </row>
    <row r="75" spans="1:12" s="3" customFormat="1" x14ac:dyDescent="0.2">
      <c r="A75" s="9">
        <v>72</v>
      </c>
      <c r="B75" s="23">
        <v>200001483</v>
      </c>
      <c r="C75" s="68" t="s">
        <v>105</v>
      </c>
      <c r="D75" s="9" t="s">
        <v>6</v>
      </c>
      <c r="E75" s="21">
        <v>0</v>
      </c>
      <c r="F75" s="22">
        <v>8196.7489999999998</v>
      </c>
      <c r="G75" s="12">
        <v>9300</v>
      </c>
      <c r="H75" s="12">
        <v>5400</v>
      </c>
      <c r="I75" s="12">
        <v>5292</v>
      </c>
      <c r="J75" s="12">
        <v>9700</v>
      </c>
      <c r="K75" s="12">
        <v>9500</v>
      </c>
      <c r="L75" s="12">
        <f t="shared" si="1"/>
        <v>7898.1248333333324</v>
      </c>
    </row>
    <row r="76" spans="1:12" s="3" customFormat="1" x14ac:dyDescent="0.2">
      <c r="A76" s="9">
        <v>73</v>
      </c>
      <c r="B76" s="23">
        <v>200002517</v>
      </c>
      <c r="C76" s="13" t="s">
        <v>106</v>
      </c>
      <c r="D76" s="9" t="s">
        <v>6</v>
      </c>
      <c r="E76" s="21">
        <v>0</v>
      </c>
      <c r="F76" s="22">
        <v>14237.897000000001</v>
      </c>
      <c r="G76" s="12">
        <v>16260</v>
      </c>
      <c r="H76" s="12">
        <v>12500</v>
      </c>
      <c r="I76" s="12">
        <v>12250</v>
      </c>
      <c r="J76" s="12"/>
      <c r="K76" s="12"/>
      <c r="L76" s="12">
        <f t="shared" si="1"/>
        <v>13811.974249999999</v>
      </c>
    </row>
    <row r="77" spans="1:12" s="3" customFormat="1" x14ac:dyDescent="0.2">
      <c r="A77" s="9">
        <v>74</v>
      </c>
      <c r="B77" s="23">
        <v>200000449</v>
      </c>
      <c r="C77" s="13" t="s">
        <v>107</v>
      </c>
      <c r="D77" s="9" t="s">
        <v>6</v>
      </c>
      <c r="E77" s="21">
        <v>0</v>
      </c>
      <c r="F77" s="22">
        <v>7238.2370000000001</v>
      </c>
      <c r="G77" s="12">
        <v>8880</v>
      </c>
      <c r="H77" s="12">
        <v>7400</v>
      </c>
      <c r="I77" s="12">
        <v>7252</v>
      </c>
      <c r="J77" s="12"/>
      <c r="K77" s="12"/>
      <c r="L77" s="12">
        <f t="shared" si="1"/>
        <v>7692.5592500000002</v>
      </c>
    </row>
    <row r="78" spans="1:12" s="3" customFormat="1" x14ac:dyDescent="0.2">
      <c r="A78" s="9">
        <v>75</v>
      </c>
      <c r="B78" s="23">
        <v>200001492</v>
      </c>
      <c r="C78" s="13" t="s">
        <v>108</v>
      </c>
      <c r="D78" s="9" t="s">
        <v>6</v>
      </c>
      <c r="E78" s="21">
        <v>0</v>
      </c>
      <c r="F78" s="22">
        <v>8154.7089999999998</v>
      </c>
      <c r="G78" s="12">
        <v>10800</v>
      </c>
      <c r="H78" s="12">
        <v>8300</v>
      </c>
      <c r="I78" s="12">
        <v>8134</v>
      </c>
      <c r="J78" s="12"/>
      <c r="K78" s="12"/>
      <c r="L78" s="12">
        <f t="shared" si="1"/>
        <v>8847.1772500000006</v>
      </c>
    </row>
    <row r="79" spans="1:12" s="3" customFormat="1" x14ac:dyDescent="0.2">
      <c r="A79" s="9">
        <v>76</v>
      </c>
      <c r="B79" s="15" t="s">
        <v>109</v>
      </c>
      <c r="C79" s="13" t="s">
        <v>110</v>
      </c>
      <c r="D79" s="9" t="s">
        <v>6</v>
      </c>
      <c r="E79" s="21">
        <v>0</v>
      </c>
      <c r="F79" s="22">
        <v>6258.7049999999999</v>
      </c>
      <c r="G79" s="12">
        <v>7200</v>
      </c>
      <c r="H79" s="12">
        <v>9200</v>
      </c>
      <c r="I79" s="12">
        <v>9016</v>
      </c>
      <c r="J79" s="12"/>
      <c r="K79" s="12"/>
      <c r="L79" s="12">
        <f t="shared" si="1"/>
        <v>7918.6762500000004</v>
      </c>
    </row>
    <row r="80" spans="1:12" s="3" customFormat="1" x14ac:dyDescent="0.2">
      <c r="A80" s="9">
        <v>77</v>
      </c>
      <c r="B80" s="23">
        <v>200001555</v>
      </c>
      <c r="C80" s="13" t="s">
        <v>111</v>
      </c>
      <c r="D80" s="9" t="s">
        <v>6</v>
      </c>
      <c r="E80" s="21">
        <v>0</v>
      </c>
      <c r="F80" s="22">
        <v>3571.2979999999998</v>
      </c>
      <c r="G80" s="12">
        <v>4920</v>
      </c>
      <c r="H80" s="12">
        <v>4600</v>
      </c>
      <c r="I80" s="12">
        <v>4508</v>
      </c>
      <c r="J80" s="12"/>
      <c r="K80" s="12"/>
      <c r="L80" s="12">
        <f t="shared" si="1"/>
        <v>4399.8244999999997</v>
      </c>
    </row>
    <row r="81" spans="1:12" s="3" customFormat="1" x14ac:dyDescent="0.2">
      <c r="A81" s="9">
        <v>78</v>
      </c>
      <c r="B81" s="23">
        <v>200002519</v>
      </c>
      <c r="C81" s="13" t="s">
        <v>112</v>
      </c>
      <c r="D81" s="9" t="s">
        <v>6</v>
      </c>
      <c r="E81" s="21">
        <v>0</v>
      </c>
      <c r="F81" s="22">
        <v>10577.263999999999</v>
      </c>
      <c r="G81" s="12">
        <v>18000</v>
      </c>
      <c r="H81" s="12">
        <v>12500</v>
      </c>
      <c r="I81" s="12">
        <v>12250</v>
      </c>
      <c r="J81" s="12"/>
      <c r="K81" s="12"/>
      <c r="L81" s="12">
        <f t="shared" si="1"/>
        <v>13331.815999999999</v>
      </c>
    </row>
    <row r="82" spans="1:12" s="3" customFormat="1" x14ac:dyDescent="0.2">
      <c r="A82" s="9">
        <v>79</v>
      </c>
      <c r="B82" s="23">
        <v>200001514</v>
      </c>
      <c r="C82" s="13" t="s">
        <v>113</v>
      </c>
      <c r="D82" s="9" t="s">
        <v>6</v>
      </c>
      <c r="E82" s="21">
        <v>0</v>
      </c>
      <c r="F82" s="22">
        <v>5509.3419999999996</v>
      </c>
      <c r="G82" s="12">
        <v>6120</v>
      </c>
      <c r="H82" s="12">
        <v>5800</v>
      </c>
      <c r="I82" s="12">
        <v>5684</v>
      </c>
      <c r="J82" s="12"/>
      <c r="K82" s="12"/>
      <c r="L82" s="12">
        <f t="shared" si="1"/>
        <v>5778.3355000000001</v>
      </c>
    </row>
    <row r="83" spans="1:12" s="3" customFormat="1" x14ac:dyDescent="0.2">
      <c r="A83" s="9">
        <v>80</v>
      </c>
      <c r="B83" s="23">
        <v>200000534</v>
      </c>
      <c r="C83" s="13" t="s">
        <v>114</v>
      </c>
      <c r="D83" s="9" t="s">
        <v>6</v>
      </c>
      <c r="E83" s="21">
        <v>0</v>
      </c>
      <c r="F83" s="22">
        <v>5077.3810000000003</v>
      </c>
      <c r="G83" s="12">
        <v>5748</v>
      </c>
      <c r="H83" s="12">
        <v>5400</v>
      </c>
      <c r="I83" s="12">
        <v>5292</v>
      </c>
      <c r="J83" s="12"/>
      <c r="K83" s="12"/>
      <c r="L83" s="12">
        <f t="shared" si="1"/>
        <v>5379.3452500000003</v>
      </c>
    </row>
    <row r="84" spans="1:12" s="3" customFormat="1" x14ac:dyDescent="0.2">
      <c r="A84" s="9">
        <v>81</v>
      </c>
      <c r="B84" s="23">
        <v>200001744</v>
      </c>
      <c r="C84" s="13" t="s">
        <v>105</v>
      </c>
      <c r="D84" s="9" t="s">
        <v>24</v>
      </c>
      <c r="E84" s="21">
        <v>0</v>
      </c>
      <c r="F84" s="27">
        <v>1654.2739999999999</v>
      </c>
      <c r="G84" s="12">
        <v>1980</v>
      </c>
      <c r="H84" s="12">
        <v>1500</v>
      </c>
      <c r="I84" s="12">
        <v>1470</v>
      </c>
      <c r="J84" s="12"/>
      <c r="K84" s="12"/>
      <c r="L84" s="12">
        <f t="shared" si="1"/>
        <v>1651.0684999999999</v>
      </c>
    </row>
    <row r="85" spans="1:12" s="3" customFormat="1" x14ac:dyDescent="0.2">
      <c r="A85" s="9">
        <v>82</v>
      </c>
      <c r="B85" s="23">
        <v>200001748</v>
      </c>
      <c r="C85" s="13" t="s">
        <v>111</v>
      </c>
      <c r="D85" s="9" t="s">
        <v>24</v>
      </c>
      <c r="E85" s="21">
        <v>0</v>
      </c>
      <c r="F85" s="27">
        <v>657.92600000000004</v>
      </c>
      <c r="G85" s="12">
        <v>960</v>
      </c>
      <c r="H85" s="12">
        <v>1000</v>
      </c>
      <c r="I85" s="12">
        <v>980</v>
      </c>
      <c r="J85" s="12"/>
      <c r="K85" s="12"/>
      <c r="L85" s="12">
        <f t="shared" si="1"/>
        <v>899.48149999999998</v>
      </c>
    </row>
    <row r="86" spans="1:12" s="3" customFormat="1" x14ac:dyDescent="0.2">
      <c r="A86" s="9">
        <v>83</v>
      </c>
      <c r="B86" s="23">
        <v>200001743</v>
      </c>
      <c r="C86" s="13" t="s">
        <v>115</v>
      </c>
      <c r="D86" s="9" t="s">
        <v>24</v>
      </c>
      <c r="E86" s="21">
        <v>0</v>
      </c>
      <c r="F86" s="27">
        <v>743.05700000000002</v>
      </c>
      <c r="G86" s="12">
        <v>1200</v>
      </c>
      <c r="H86" s="12">
        <v>900</v>
      </c>
      <c r="I86" s="12">
        <v>882</v>
      </c>
      <c r="J86" s="12"/>
      <c r="K86" s="12"/>
      <c r="L86" s="12">
        <f t="shared" si="1"/>
        <v>931.26424999999995</v>
      </c>
    </row>
    <row r="87" spans="1:12" s="3" customFormat="1" x14ac:dyDescent="0.2">
      <c r="A87" s="9">
        <v>84</v>
      </c>
      <c r="B87" s="23">
        <v>200001759</v>
      </c>
      <c r="C87" s="13" t="s">
        <v>112</v>
      </c>
      <c r="D87" s="9" t="s">
        <v>24</v>
      </c>
      <c r="E87" s="21">
        <v>0</v>
      </c>
      <c r="F87" s="27">
        <v>1366.3</v>
      </c>
      <c r="G87" s="12">
        <v>2400</v>
      </c>
      <c r="H87" s="12">
        <v>1500</v>
      </c>
      <c r="I87" s="12">
        <v>1470</v>
      </c>
      <c r="J87" s="12"/>
      <c r="K87" s="12"/>
      <c r="L87" s="12">
        <f t="shared" si="1"/>
        <v>1684.075</v>
      </c>
    </row>
    <row r="88" spans="1:12" s="3" customFormat="1" x14ac:dyDescent="0.2">
      <c r="A88" s="9">
        <v>85</v>
      </c>
      <c r="B88" s="23">
        <v>200001746</v>
      </c>
      <c r="C88" s="68" t="s">
        <v>106</v>
      </c>
      <c r="D88" s="9" t="s">
        <v>24</v>
      </c>
      <c r="E88" s="21">
        <v>0</v>
      </c>
      <c r="F88" s="27">
        <v>2070.4699999999998</v>
      </c>
      <c r="G88" s="12">
        <v>3000</v>
      </c>
      <c r="H88" s="12">
        <v>1300</v>
      </c>
      <c r="I88" s="12">
        <v>1274</v>
      </c>
      <c r="J88" s="12">
        <v>2200</v>
      </c>
      <c r="K88" s="12">
        <v>2500</v>
      </c>
      <c r="L88" s="12">
        <f t="shared" si="1"/>
        <v>2057.4116666666664</v>
      </c>
    </row>
    <row r="89" spans="1:12" s="3" customFormat="1" x14ac:dyDescent="0.2">
      <c r="A89" s="9">
        <v>86</v>
      </c>
      <c r="B89" s="23">
        <v>200001721</v>
      </c>
      <c r="C89" s="13" t="s">
        <v>97</v>
      </c>
      <c r="D89" s="9" t="s">
        <v>24</v>
      </c>
      <c r="E89" s="21">
        <v>0</v>
      </c>
      <c r="F89" s="27">
        <v>611.68200000000002</v>
      </c>
      <c r="G89" s="12">
        <v>1032</v>
      </c>
      <c r="H89" s="12">
        <v>500</v>
      </c>
      <c r="I89" s="12">
        <v>490</v>
      </c>
      <c r="J89" s="12"/>
      <c r="K89" s="12"/>
      <c r="L89" s="12">
        <f t="shared" si="1"/>
        <v>658.42049999999995</v>
      </c>
    </row>
    <row r="90" spans="1:12" s="3" customFormat="1" x14ac:dyDescent="0.2">
      <c r="A90" s="9">
        <v>87</v>
      </c>
      <c r="B90" s="23">
        <v>200001789</v>
      </c>
      <c r="C90" s="13" t="s">
        <v>116</v>
      </c>
      <c r="D90" s="9" t="s">
        <v>24</v>
      </c>
      <c r="E90" s="21">
        <v>0</v>
      </c>
      <c r="F90" s="27">
        <v>1004.756</v>
      </c>
      <c r="G90" s="12">
        <v>1800</v>
      </c>
      <c r="H90" s="12">
        <v>1600</v>
      </c>
      <c r="I90" s="12">
        <v>1568</v>
      </c>
      <c r="J90" s="12"/>
      <c r="K90" s="12"/>
      <c r="L90" s="12">
        <f t="shared" si="1"/>
        <v>1493.1889999999999</v>
      </c>
    </row>
    <row r="91" spans="1:12" s="3" customFormat="1" ht="18" x14ac:dyDescent="0.2">
      <c r="A91" s="9">
        <v>88</v>
      </c>
      <c r="B91" s="23">
        <v>200002612</v>
      </c>
      <c r="C91" s="68" t="s">
        <v>117</v>
      </c>
      <c r="D91" s="9" t="s">
        <v>6</v>
      </c>
      <c r="E91" s="21">
        <v>0.19</v>
      </c>
      <c r="F91" s="27">
        <v>10832.656999999999</v>
      </c>
      <c r="G91" s="12">
        <v>14400</v>
      </c>
      <c r="H91" s="12">
        <v>6300</v>
      </c>
      <c r="I91" s="12">
        <v>6174</v>
      </c>
      <c r="J91" s="12">
        <v>13000</v>
      </c>
      <c r="K91" s="12">
        <v>11950</v>
      </c>
      <c r="L91" s="12">
        <f t="shared" si="1"/>
        <v>10442.776166666667</v>
      </c>
    </row>
    <row r="92" spans="1:12" s="3" customFormat="1" x14ac:dyDescent="0.2">
      <c r="A92" s="9">
        <v>89</v>
      </c>
      <c r="B92" s="23">
        <v>200000756</v>
      </c>
      <c r="C92" s="68" t="s">
        <v>118</v>
      </c>
      <c r="D92" s="9" t="s">
        <v>6</v>
      </c>
      <c r="E92" s="21">
        <v>0</v>
      </c>
      <c r="F92" s="27">
        <v>4242.8869999999997</v>
      </c>
      <c r="G92" s="12">
        <v>5400</v>
      </c>
      <c r="H92" s="12">
        <v>3125</v>
      </c>
      <c r="I92" s="12">
        <v>3062.5</v>
      </c>
      <c r="J92" s="12">
        <v>5100</v>
      </c>
      <c r="K92" s="12">
        <v>5200</v>
      </c>
      <c r="L92" s="12">
        <f t="shared" si="1"/>
        <v>4355.0644999999995</v>
      </c>
    </row>
    <row r="93" spans="1:12" s="3" customFormat="1" x14ac:dyDescent="0.2">
      <c r="A93" s="9">
        <v>90</v>
      </c>
      <c r="B93" s="23">
        <v>200001547</v>
      </c>
      <c r="C93" s="13" t="s">
        <v>119</v>
      </c>
      <c r="D93" s="9" t="s">
        <v>6</v>
      </c>
      <c r="E93" s="21">
        <v>0</v>
      </c>
      <c r="F93" s="27">
        <v>6602.3819999999996</v>
      </c>
      <c r="G93" s="12">
        <v>7800</v>
      </c>
      <c r="H93" s="12">
        <v>6800</v>
      </c>
      <c r="I93" s="12">
        <v>6664</v>
      </c>
      <c r="J93" s="12"/>
      <c r="K93" s="12"/>
      <c r="L93" s="12">
        <f t="shared" si="1"/>
        <v>6966.5954999999994</v>
      </c>
    </row>
    <row r="94" spans="1:12" s="3" customFormat="1" ht="27.75" x14ac:dyDescent="0.2">
      <c r="A94" s="9">
        <v>91</v>
      </c>
      <c r="B94" s="23">
        <v>200001777</v>
      </c>
      <c r="C94" s="13" t="s">
        <v>120</v>
      </c>
      <c r="D94" s="14" t="s">
        <v>121</v>
      </c>
      <c r="E94" s="21">
        <v>0.19</v>
      </c>
      <c r="F94" s="27">
        <v>10147.405000000001</v>
      </c>
      <c r="G94" s="12">
        <v>11400</v>
      </c>
      <c r="H94" s="12">
        <v>10600</v>
      </c>
      <c r="I94" s="12">
        <v>10388</v>
      </c>
      <c r="J94" s="12"/>
      <c r="K94" s="12"/>
      <c r="L94" s="12">
        <f t="shared" si="1"/>
        <v>10633.85125</v>
      </c>
    </row>
    <row r="95" spans="1:12" s="3" customFormat="1" ht="18" x14ac:dyDescent="0.2">
      <c r="A95" s="9">
        <v>92</v>
      </c>
      <c r="B95" s="23">
        <v>200002600</v>
      </c>
      <c r="C95" s="13" t="s">
        <v>122</v>
      </c>
      <c r="D95" s="9" t="s">
        <v>24</v>
      </c>
      <c r="E95" s="21">
        <v>0.19</v>
      </c>
      <c r="F95" s="27">
        <v>1110.9069999999999</v>
      </c>
      <c r="G95" s="12">
        <v>1440</v>
      </c>
      <c r="H95" s="12">
        <v>1300</v>
      </c>
      <c r="I95" s="12">
        <v>1274</v>
      </c>
      <c r="J95" s="12"/>
      <c r="K95" s="12"/>
      <c r="L95" s="12">
        <f t="shared" si="1"/>
        <v>1281.22675</v>
      </c>
    </row>
    <row r="96" spans="1:12" s="3" customFormat="1" x14ac:dyDescent="0.2">
      <c r="A96" s="9">
        <v>93</v>
      </c>
      <c r="B96" s="23">
        <v>200000760</v>
      </c>
      <c r="C96" s="13" t="s">
        <v>123</v>
      </c>
      <c r="D96" s="9" t="s">
        <v>14</v>
      </c>
      <c r="E96" s="21">
        <v>0.19</v>
      </c>
      <c r="F96" s="27">
        <v>15226.887999999999</v>
      </c>
      <c r="G96" s="12">
        <v>16920</v>
      </c>
      <c r="H96" s="12">
        <v>15600</v>
      </c>
      <c r="I96" s="12">
        <v>15288</v>
      </c>
      <c r="J96" s="12"/>
      <c r="K96" s="12"/>
      <c r="L96" s="12">
        <f t="shared" si="1"/>
        <v>15758.722</v>
      </c>
    </row>
    <row r="97" spans="1:12" s="3" customFormat="1" x14ac:dyDescent="0.2">
      <c r="A97" s="9">
        <v>94</v>
      </c>
      <c r="B97" s="23">
        <v>200001476</v>
      </c>
      <c r="C97" s="13" t="s">
        <v>123</v>
      </c>
      <c r="D97" s="9" t="s">
        <v>6</v>
      </c>
      <c r="E97" s="21">
        <v>0.19</v>
      </c>
      <c r="F97" s="27">
        <v>29635.046999999999</v>
      </c>
      <c r="G97" s="12">
        <v>33840</v>
      </c>
      <c r="H97" s="12">
        <v>29800</v>
      </c>
      <c r="I97" s="12">
        <v>29204</v>
      </c>
      <c r="J97" s="12"/>
      <c r="K97" s="12"/>
      <c r="L97" s="12">
        <f t="shared" si="1"/>
        <v>30619.761749999998</v>
      </c>
    </row>
    <row r="98" spans="1:12" s="3" customFormat="1" x14ac:dyDescent="0.2">
      <c r="A98" s="9">
        <v>95</v>
      </c>
      <c r="B98" s="23">
        <v>200001631</v>
      </c>
      <c r="C98" s="13" t="s">
        <v>124</v>
      </c>
      <c r="D98" s="9" t="s">
        <v>24</v>
      </c>
      <c r="E98" s="21">
        <v>0.19</v>
      </c>
      <c r="F98" s="27">
        <v>1012.1130000000001</v>
      </c>
      <c r="G98" s="12">
        <v>1440</v>
      </c>
      <c r="H98" s="12">
        <v>1300</v>
      </c>
      <c r="I98" s="12">
        <v>1274</v>
      </c>
      <c r="J98" s="12"/>
      <c r="K98" s="12"/>
      <c r="L98" s="12">
        <f t="shared" si="1"/>
        <v>1256.5282500000001</v>
      </c>
    </row>
    <row r="99" spans="1:12" s="3" customFormat="1" x14ac:dyDescent="0.2">
      <c r="A99" s="9">
        <v>96</v>
      </c>
      <c r="B99" s="23">
        <v>200000750</v>
      </c>
      <c r="C99" s="13" t="s">
        <v>125</v>
      </c>
      <c r="D99" s="9" t="s">
        <v>24</v>
      </c>
      <c r="E99" s="21">
        <v>0.19</v>
      </c>
      <c r="F99" s="27">
        <v>10107.467000000001</v>
      </c>
      <c r="G99" s="12">
        <v>12600</v>
      </c>
      <c r="H99" s="12">
        <v>10400</v>
      </c>
      <c r="I99" s="12">
        <v>10192</v>
      </c>
      <c r="J99" s="12"/>
      <c r="K99" s="12"/>
      <c r="L99" s="12">
        <f t="shared" si="1"/>
        <v>10824.866750000001</v>
      </c>
    </row>
    <row r="100" spans="1:12" s="3" customFormat="1" x14ac:dyDescent="0.2">
      <c r="A100" s="9">
        <v>97</v>
      </c>
      <c r="B100" s="23">
        <v>200000805</v>
      </c>
      <c r="C100" s="13" t="s">
        <v>126</v>
      </c>
      <c r="D100" s="9" t="s">
        <v>14</v>
      </c>
      <c r="E100" s="21">
        <v>0.05</v>
      </c>
      <c r="F100" s="27">
        <v>9786.9120000000003</v>
      </c>
      <c r="G100" s="12">
        <v>12000</v>
      </c>
      <c r="H100" s="12">
        <v>9990</v>
      </c>
      <c r="I100" s="12">
        <v>9790.2000000000007</v>
      </c>
      <c r="J100" s="12"/>
      <c r="K100" s="12"/>
      <c r="L100" s="12">
        <f t="shared" si="1"/>
        <v>10391.778</v>
      </c>
    </row>
    <row r="101" spans="1:12" s="3" customFormat="1" x14ac:dyDescent="0.2">
      <c r="A101" s="9">
        <v>98</v>
      </c>
      <c r="B101" s="23">
        <v>200001493</v>
      </c>
      <c r="C101" s="13" t="s">
        <v>126</v>
      </c>
      <c r="D101" s="9" t="s">
        <v>6</v>
      </c>
      <c r="E101" s="21">
        <v>0.05</v>
      </c>
      <c r="F101" s="27">
        <v>20281.147000000001</v>
      </c>
      <c r="G101" s="12">
        <v>24000</v>
      </c>
      <c r="H101" s="12">
        <v>20400</v>
      </c>
      <c r="I101" s="12">
        <v>19992</v>
      </c>
      <c r="J101" s="12"/>
      <c r="K101" s="12"/>
      <c r="L101" s="12">
        <f t="shared" si="1"/>
        <v>21168.286749999999</v>
      </c>
    </row>
    <row r="102" spans="1:12" s="3" customFormat="1" x14ac:dyDescent="0.2">
      <c r="A102" s="9">
        <v>99</v>
      </c>
      <c r="B102" s="23">
        <v>200001689</v>
      </c>
      <c r="C102" s="13" t="s">
        <v>127</v>
      </c>
      <c r="D102" s="9" t="s">
        <v>6</v>
      </c>
      <c r="E102" s="21">
        <v>0</v>
      </c>
      <c r="F102" s="27">
        <v>28663.922999999999</v>
      </c>
      <c r="G102" s="12">
        <v>36000</v>
      </c>
      <c r="H102" s="12">
        <v>28800</v>
      </c>
      <c r="I102" s="12">
        <v>28224</v>
      </c>
      <c r="J102" s="12"/>
      <c r="K102" s="12"/>
      <c r="L102" s="12">
        <f t="shared" si="1"/>
        <v>30421.980749999999</v>
      </c>
    </row>
    <row r="103" spans="1:12" s="3" customFormat="1" x14ac:dyDescent="0.2">
      <c r="A103" s="9">
        <v>100</v>
      </c>
      <c r="B103" s="23">
        <v>200000626</v>
      </c>
      <c r="C103" s="13" t="s">
        <v>128</v>
      </c>
      <c r="D103" s="9" t="s">
        <v>6</v>
      </c>
      <c r="E103" s="21">
        <v>0</v>
      </c>
      <c r="F103" s="27">
        <v>25419.486000000001</v>
      </c>
      <c r="G103" s="12">
        <v>29071</v>
      </c>
      <c r="H103" s="12">
        <v>25600</v>
      </c>
      <c r="I103" s="12">
        <v>25088</v>
      </c>
      <c r="J103" s="12"/>
      <c r="K103" s="12"/>
      <c r="L103" s="12">
        <f t="shared" si="1"/>
        <v>26294.621500000001</v>
      </c>
    </row>
    <row r="104" spans="1:12" s="3" customFormat="1" x14ac:dyDescent="0.2">
      <c r="A104" s="9">
        <v>101</v>
      </c>
      <c r="B104" s="23">
        <v>200000627</v>
      </c>
      <c r="C104" s="13" t="s">
        <v>129</v>
      </c>
      <c r="D104" s="9" t="s">
        <v>6</v>
      </c>
      <c r="E104" s="21">
        <v>0</v>
      </c>
      <c r="F104" s="27">
        <v>29725.433000000001</v>
      </c>
      <c r="G104" s="12">
        <v>37860</v>
      </c>
      <c r="H104" s="12">
        <v>29990</v>
      </c>
      <c r="I104" s="12">
        <v>29390.2</v>
      </c>
      <c r="J104" s="12"/>
      <c r="K104" s="12"/>
      <c r="L104" s="12">
        <f t="shared" si="1"/>
        <v>31741.40825</v>
      </c>
    </row>
    <row r="105" spans="1:12" s="5" customFormat="1" x14ac:dyDescent="0.2">
      <c r="A105" s="9">
        <v>102</v>
      </c>
      <c r="B105" s="23">
        <v>200000753</v>
      </c>
      <c r="C105" s="13" t="s">
        <v>130</v>
      </c>
      <c r="D105" s="9" t="s">
        <v>14</v>
      </c>
      <c r="E105" s="21">
        <v>0.19</v>
      </c>
      <c r="F105" s="27">
        <v>21795.637999999999</v>
      </c>
      <c r="G105" s="12">
        <v>28800</v>
      </c>
      <c r="H105" s="12">
        <v>21950</v>
      </c>
      <c r="I105" s="12">
        <v>21511</v>
      </c>
      <c r="J105" s="12"/>
      <c r="K105" s="12"/>
      <c r="L105" s="12">
        <f t="shared" si="1"/>
        <v>23514.159500000002</v>
      </c>
    </row>
    <row r="106" spans="1:12" s="5" customFormat="1" x14ac:dyDescent="0.2">
      <c r="A106" s="9">
        <v>103</v>
      </c>
      <c r="B106" s="23">
        <v>200000661</v>
      </c>
      <c r="C106" s="13" t="s">
        <v>131</v>
      </c>
      <c r="D106" s="9" t="s">
        <v>6</v>
      </c>
      <c r="E106" s="21">
        <v>0.19</v>
      </c>
      <c r="F106" s="27">
        <v>10533.121999999999</v>
      </c>
      <c r="G106" s="12">
        <v>15000</v>
      </c>
      <c r="H106" s="12">
        <v>10950</v>
      </c>
      <c r="I106" s="12">
        <v>10731</v>
      </c>
      <c r="J106" s="12"/>
      <c r="K106" s="12"/>
      <c r="L106" s="12">
        <f t="shared" si="1"/>
        <v>11803.530500000001</v>
      </c>
    </row>
    <row r="107" spans="1:12" s="5" customFormat="1" ht="27.75" x14ac:dyDescent="0.2">
      <c r="A107" s="9">
        <v>104</v>
      </c>
      <c r="B107" s="23">
        <v>200002398</v>
      </c>
      <c r="C107" s="13" t="s">
        <v>132</v>
      </c>
      <c r="D107" s="14" t="s">
        <v>133</v>
      </c>
      <c r="E107" s="21">
        <v>0.19</v>
      </c>
      <c r="F107" s="27">
        <v>11542.082</v>
      </c>
      <c r="G107" s="12">
        <v>13800</v>
      </c>
      <c r="H107" s="12">
        <v>14200</v>
      </c>
      <c r="I107" s="12">
        <v>13916</v>
      </c>
      <c r="J107" s="12"/>
      <c r="K107" s="12"/>
      <c r="L107" s="12">
        <f t="shared" si="1"/>
        <v>13364.520500000001</v>
      </c>
    </row>
    <row r="108" spans="1:12" s="5" customFormat="1" ht="18.75" x14ac:dyDescent="0.2">
      <c r="A108" s="9">
        <v>105</v>
      </c>
      <c r="B108" s="23">
        <v>200000672</v>
      </c>
      <c r="C108" s="13" t="s">
        <v>134</v>
      </c>
      <c r="D108" s="14" t="s">
        <v>135</v>
      </c>
      <c r="E108" s="28">
        <v>0.05</v>
      </c>
      <c r="F108" s="29">
        <v>9933.0010000000002</v>
      </c>
      <c r="G108" s="12">
        <v>11431</v>
      </c>
      <c r="H108" s="12">
        <v>10050</v>
      </c>
      <c r="I108" s="12">
        <v>9849</v>
      </c>
      <c r="J108" s="12"/>
      <c r="K108" s="12"/>
      <c r="L108" s="12">
        <f t="shared" si="1"/>
        <v>10315.750250000001</v>
      </c>
    </row>
    <row r="109" spans="1:12" s="5" customFormat="1" x14ac:dyDescent="0.2">
      <c r="A109" s="9">
        <v>106</v>
      </c>
      <c r="B109" s="23">
        <v>200000990</v>
      </c>
      <c r="C109" s="13" t="s">
        <v>134</v>
      </c>
      <c r="D109" s="14" t="s">
        <v>6</v>
      </c>
      <c r="E109" s="28">
        <v>0.05</v>
      </c>
      <c r="F109" s="29">
        <v>20018.397000000001</v>
      </c>
      <c r="G109" s="12">
        <v>22860</v>
      </c>
      <c r="H109" s="12">
        <v>20200</v>
      </c>
      <c r="I109" s="12">
        <v>19796</v>
      </c>
      <c r="J109" s="12"/>
      <c r="K109" s="12"/>
      <c r="L109" s="12">
        <f t="shared" si="1"/>
        <v>20718.599249999999</v>
      </c>
    </row>
    <row r="110" spans="1:12" s="5" customFormat="1" x14ac:dyDescent="0.2">
      <c r="A110" s="9">
        <v>107</v>
      </c>
      <c r="B110" s="23">
        <v>200000671</v>
      </c>
      <c r="C110" s="13" t="s">
        <v>134</v>
      </c>
      <c r="D110" s="9" t="s">
        <v>136</v>
      </c>
      <c r="E110" s="21">
        <v>0.05</v>
      </c>
      <c r="F110" s="27">
        <v>12401.8</v>
      </c>
      <c r="G110" s="12">
        <v>14280</v>
      </c>
      <c r="H110" s="12">
        <v>12600</v>
      </c>
      <c r="I110" s="12">
        <v>12348</v>
      </c>
      <c r="J110" s="12"/>
      <c r="K110" s="12"/>
      <c r="L110" s="12">
        <f t="shared" si="1"/>
        <v>12907.45</v>
      </c>
    </row>
    <row r="111" spans="1:12" s="3" customFormat="1" x14ac:dyDescent="0.2">
      <c r="A111" s="9">
        <v>108</v>
      </c>
      <c r="B111" s="23">
        <v>200000941</v>
      </c>
      <c r="C111" s="13" t="s">
        <v>137</v>
      </c>
      <c r="D111" s="9" t="s">
        <v>138</v>
      </c>
      <c r="E111" s="21">
        <v>0.05</v>
      </c>
      <c r="F111" s="27">
        <v>12114.877</v>
      </c>
      <c r="G111" s="12">
        <v>13980</v>
      </c>
      <c r="H111" s="12">
        <v>15300</v>
      </c>
      <c r="I111" s="12">
        <v>14994</v>
      </c>
      <c r="J111" s="12"/>
      <c r="K111" s="12"/>
      <c r="L111" s="12">
        <f t="shared" si="1"/>
        <v>14097.21925</v>
      </c>
    </row>
    <row r="112" spans="1:12" s="3" customFormat="1" x14ac:dyDescent="0.2">
      <c r="A112" s="9">
        <v>109</v>
      </c>
      <c r="B112" s="23">
        <v>200000755</v>
      </c>
      <c r="C112" s="13" t="s">
        <v>139</v>
      </c>
      <c r="D112" s="9" t="s">
        <v>138</v>
      </c>
      <c r="E112" s="21">
        <v>0.05</v>
      </c>
      <c r="F112" s="27">
        <v>9202.5560000000005</v>
      </c>
      <c r="G112" s="12">
        <v>12000</v>
      </c>
      <c r="H112" s="12">
        <v>9400</v>
      </c>
      <c r="I112" s="12">
        <v>9212</v>
      </c>
      <c r="J112" s="12"/>
      <c r="K112" s="12"/>
      <c r="L112" s="12">
        <f t="shared" si="1"/>
        <v>9953.6389999999992</v>
      </c>
    </row>
    <row r="113" spans="1:12" s="3" customFormat="1" x14ac:dyDescent="0.2">
      <c r="A113" s="9">
        <v>110</v>
      </c>
      <c r="B113" s="23">
        <v>200000734</v>
      </c>
      <c r="C113" s="13" t="s">
        <v>140</v>
      </c>
      <c r="D113" s="9" t="s">
        <v>24</v>
      </c>
      <c r="E113" s="21">
        <v>0.19</v>
      </c>
      <c r="F113" s="27">
        <v>1226.5170000000001</v>
      </c>
      <c r="G113" s="12">
        <v>1860</v>
      </c>
      <c r="H113" s="12">
        <v>1400</v>
      </c>
      <c r="I113" s="12">
        <v>1372</v>
      </c>
      <c r="J113" s="12"/>
      <c r="K113" s="12"/>
      <c r="L113" s="12">
        <f t="shared" si="1"/>
        <v>1464.62925</v>
      </c>
    </row>
    <row r="114" spans="1:12" x14ac:dyDescent="0.2">
      <c r="A114" s="9">
        <v>111</v>
      </c>
      <c r="B114" s="30">
        <v>200001720</v>
      </c>
      <c r="C114" s="13" t="s">
        <v>141</v>
      </c>
      <c r="D114" s="9" t="s">
        <v>24</v>
      </c>
      <c r="E114" s="21">
        <v>0.19</v>
      </c>
      <c r="F114" s="12">
        <v>2353.1889999999999</v>
      </c>
      <c r="G114" s="12">
        <v>2640</v>
      </c>
      <c r="H114" s="12">
        <v>2550</v>
      </c>
      <c r="I114" s="12">
        <v>2499</v>
      </c>
      <c r="J114" s="12"/>
      <c r="K114" s="12"/>
      <c r="L114" s="12">
        <f t="shared" si="1"/>
        <v>2510.5472500000001</v>
      </c>
    </row>
    <row r="115" spans="1:12" x14ac:dyDescent="0.2">
      <c r="A115" s="9">
        <v>112</v>
      </c>
      <c r="B115" s="30">
        <v>200001739</v>
      </c>
      <c r="C115" s="13" t="s">
        <v>142</v>
      </c>
      <c r="D115" s="9" t="s">
        <v>24</v>
      </c>
      <c r="E115" s="21">
        <v>0.19</v>
      </c>
      <c r="F115" s="12">
        <v>1909.6669999999999</v>
      </c>
      <c r="G115" s="12">
        <v>3000</v>
      </c>
      <c r="H115" s="12">
        <v>2000</v>
      </c>
      <c r="I115" s="12">
        <v>1960</v>
      </c>
      <c r="J115" s="12"/>
      <c r="K115" s="12"/>
      <c r="L115" s="12">
        <f t="shared" si="1"/>
        <v>2217.4167499999999</v>
      </c>
    </row>
    <row r="116" spans="1:12" x14ac:dyDescent="0.2">
      <c r="A116" s="9">
        <v>113</v>
      </c>
      <c r="B116" s="30">
        <v>200000403</v>
      </c>
      <c r="C116" s="13" t="s">
        <v>143</v>
      </c>
      <c r="D116" s="9" t="s">
        <v>24</v>
      </c>
      <c r="E116" s="21">
        <v>0</v>
      </c>
      <c r="F116" s="12">
        <v>2279.6190000000001</v>
      </c>
      <c r="G116" s="12">
        <v>2671</v>
      </c>
      <c r="H116" s="12">
        <v>2400</v>
      </c>
      <c r="I116" s="12">
        <v>2352</v>
      </c>
      <c r="J116" s="12"/>
      <c r="K116" s="12"/>
      <c r="L116" s="12">
        <f t="shared" si="1"/>
        <v>2425.6547500000001</v>
      </c>
    </row>
    <row r="117" spans="1:12" x14ac:dyDescent="0.2">
      <c r="A117" s="9">
        <v>114</v>
      </c>
      <c r="B117" s="30">
        <v>200001633</v>
      </c>
      <c r="C117" s="13" t="s">
        <v>144</v>
      </c>
      <c r="D117" s="9" t="s">
        <v>24</v>
      </c>
      <c r="E117" s="21">
        <v>0.19</v>
      </c>
      <c r="F117" s="12">
        <v>2703.172</v>
      </c>
      <c r="G117" s="12">
        <v>3600</v>
      </c>
      <c r="H117" s="12">
        <v>2950</v>
      </c>
      <c r="I117" s="12">
        <v>2891</v>
      </c>
      <c r="J117" s="12"/>
      <c r="K117" s="12"/>
      <c r="L117" s="12">
        <f t="shared" si="1"/>
        <v>3036.0430000000001</v>
      </c>
    </row>
    <row r="118" spans="1:12" x14ac:dyDescent="0.2">
      <c r="A118" s="9">
        <v>115</v>
      </c>
      <c r="B118" s="30">
        <v>200000220</v>
      </c>
      <c r="C118" s="13" t="s">
        <v>145</v>
      </c>
      <c r="D118" s="9" t="s">
        <v>146</v>
      </c>
      <c r="E118" s="21">
        <v>0</v>
      </c>
      <c r="F118" s="12">
        <v>5677.5020000000004</v>
      </c>
      <c r="G118" s="12">
        <v>7200</v>
      </c>
      <c r="H118" s="12">
        <v>5900</v>
      </c>
      <c r="I118" s="12">
        <v>5782</v>
      </c>
      <c r="J118" s="12"/>
      <c r="K118" s="12"/>
      <c r="L118" s="12">
        <f t="shared" si="1"/>
        <v>6139.8755000000001</v>
      </c>
    </row>
    <row r="119" spans="1:12" x14ac:dyDescent="0.2">
      <c r="A119" s="9">
        <v>116</v>
      </c>
      <c r="B119" s="30">
        <v>200001764</v>
      </c>
      <c r="C119" s="16" t="s">
        <v>147</v>
      </c>
      <c r="D119" s="9" t="s">
        <v>24</v>
      </c>
      <c r="E119" s="21">
        <v>0.19</v>
      </c>
      <c r="F119" s="12">
        <v>4516.1469999999999</v>
      </c>
      <c r="G119" s="12">
        <v>5520</v>
      </c>
      <c r="H119" s="12">
        <v>4700</v>
      </c>
      <c r="I119" s="12">
        <v>4606</v>
      </c>
      <c r="J119" s="12"/>
      <c r="K119" s="12"/>
      <c r="L119" s="12">
        <f t="shared" si="1"/>
        <v>4835.5367500000002</v>
      </c>
    </row>
    <row r="120" spans="1:12" s="3" customFormat="1" x14ac:dyDescent="0.2">
      <c r="A120" s="9">
        <v>117</v>
      </c>
      <c r="B120" s="30">
        <v>200002109</v>
      </c>
      <c r="C120" s="55" t="s">
        <v>166</v>
      </c>
      <c r="D120" s="14" t="s">
        <v>6</v>
      </c>
      <c r="E120" s="21">
        <v>0</v>
      </c>
      <c r="F120" s="12"/>
      <c r="G120" s="12"/>
      <c r="H120" s="12">
        <v>16000</v>
      </c>
      <c r="I120" s="12">
        <v>16190</v>
      </c>
      <c r="J120" s="12"/>
      <c r="K120" s="12"/>
      <c r="L120" s="12">
        <f t="shared" si="1"/>
        <v>16095</v>
      </c>
    </row>
    <row r="121" spans="1:12" x14ac:dyDescent="0.2">
      <c r="A121" s="9">
        <v>118</v>
      </c>
      <c r="B121" s="30">
        <v>200001499</v>
      </c>
      <c r="C121" s="55" t="s">
        <v>153</v>
      </c>
      <c r="D121" s="9" t="s">
        <v>6</v>
      </c>
      <c r="E121" s="21">
        <v>0.19</v>
      </c>
      <c r="F121" s="12">
        <v>20509.214</v>
      </c>
      <c r="G121" s="12">
        <v>24000</v>
      </c>
      <c r="H121" s="12">
        <v>20800</v>
      </c>
      <c r="I121" s="12">
        <v>20384</v>
      </c>
      <c r="J121" s="12"/>
      <c r="K121" s="12"/>
      <c r="L121" s="12">
        <f t="shared" si="1"/>
        <v>21423.303500000002</v>
      </c>
    </row>
    <row r="122" spans="1:12" x14ac:dyDescent="0.2">
      <c r="A122" s="9">
        <v>119</v>
      </c>
      <c r="B122" s="30">
        <v>200002313</v>
      </c>
      <c r="C122" s="55" t="s">
        <v>154</v>
      </c>
      <c r="D122" s="9" t="s">
        <v>6</v>
      </c>
      <c r="E122" s="21">
        <v>0.19</v>
      </c>
      <c r="F122" s="12">
        <v>12574.164000000001</v>
      </c>
      <c r="G122" s="12">
        <v>17400</v>
      </c>
      <c r="H122" s="12">
        <v>12700</v>
      </c>
      <c r="I122" s="12">
        <v>12446</v>
      </c>
      <c r="J122" s="12"/>
      <c r="K122" s="12"/>
      <c r="L122" s="12">
        <f t="shared" si="1"/>
        <v>13780.041000000001</v>
      </c>
    </row>
    <row r="123" spans="1:12" x14ac:dyDescent="0.2">
      <c r="A123" s="9">
        <v>120</v>
      </c>
      <c r="B123" s="30">
        <v>200002107</v>
      </c>
      <c r="C123" s="55" t="s">
        <v>155</v>
      </c>
      <c r="D123" s="9" t="s">
        <v>6</v>
      </c>
      <c r="E123" s="21">
        <v>0</v>
      </c>
      <c r="F123" s="12">
        <v>12766.496999999999</v>
      </c>
      <c r="G123" s="12">
        <v>14580</v>
      </c>
      <c r="H123" s="12">
        <v>12950</v>
      </c>
      <c r="I123" s="12">
        <v>12691</v>
      </c>
      <c r="J123" s="12"/>
      <c r="K123" s="12"/>
      <c r="L123" s="12">
        <f t="shared" si="1"/>
        <v>13246.874250000001</v>
      </c>
    </row>
    <row r="124" spans="1:12" x14ac:dyDescent="0.2">
      <c r="A124" s="9">
        <v>121</v>
      </c>
      <c r="B124" s="30">
        <v>200001461</v>
      </c>
      <c r="C124" s="55" t="s">
        <v>156</v>
      </c>
      <c r="D124" s="9" t="s">
        <v>6</v>
      </c>
      <c r="E124" s="21">
        <v>0</v>
      </c>
      <c r="F124" s="12">
        <v>9981.3469999999998</v>
      </c>
      <c r="G124" s="12">
        <v>11400</v>
      </c>
      <c r="H124" s="12">
        <v>9990</v>
      </c>
      <c r="I124" s="12">
        <v>9790.2000000000007</v>
      </c>
      <c r="J124" s="12"/>
      <c r="K124" s="12"/>
      <c r="L124" s="12">
        <f t="shared" si="1"/>
        <v>10290.386750000001</v>
      </c>
    </row>
    <row r="125" spans="1:12" x14ac:dyDescent="0.2">
      <c r="A125" s="9">
        <v>122</v>
      </c>
      <c r="B125" s="30">
        <v>200001466</v>
      </c>
      <c r="C125" s="55" t="s">
        <v>158</v>
      </c>
      <c r="D125" s="9" t="s">
        <v>6</v>
      </c>
      <c r="E125" s="21">
        <v>0</v>
      </c>
      <c r="F125" s="12">
        <v>4218.7139999999999</v>
      </c>
      <c r="G125" s="12">
        <v>6000</v>
      </c>
      <c r="H125" s="12">
        <v>3950</v>
      </c>
      <c r="I125" s="12">
        <v>3871</v>
      </c>
      <c r="J125" s="12"/>
      <c r="K125" s="12"/>
      <c r="L125" s="12">
        <f t="shared" si="1"/>
        <v>4509.9285</v>
      </c>
    </row>
    <row r="126" spans="1:12" x14ac:dyDescent="0.2">
      <c r="A126" s="9">
        <v>123</v>
      </c>
      <c r="B126" s="30">
        <v>200001503</v>
      </c>
      <c r="C126" s="55" t="s">
        <v>167</v>
      </c>
      <c r="D126" s="9" t="s">
        <v>6</v>
      </c>
      <c r="E126" s="21">
        <v>0</v>
      </c>
      <c r="F126" s="34"/>
      <c r="G126" s="34"/>
      <c r="H126" s="12">
        <v>13600</v>
      </c>
      <c r="I126" s="12">
        <v>13328</v>
      </c>
      <c r="J126" s="12"/>
      <c r="K126" s="12"/>
      <c r="L126" s="12">
        <f t="shared" si="1"/>
        <v>13464</v>
      </c>
    </row>
    <row r="127" spans="1:12" x14ac:dyDescent="0.2">
      <c r="A127" s="9">
        <v>124</v>
      </c>
      <c r="B127" s="9">
        <v>200001627</v>
      </c>
      <c r="C127" s="55" t="s">
        <v>168</v>
      </c>
      <c r="D127" s="9" t="s">
        <v>6</v>
      </c>
      <c r="E127" s="21">
        <v>0.19</v>
      </c>
      <c r="F127" s="34"/>
      <c r="G127" s="34"/>
      <c r="H127" s="12">
        <v>103000</v>
      </c>
      <c r="I127" s="12">
        <v>102950</v>
      </c>
      <c r="J127" s="12"/>
      <c r="K127" s="12"/>
      <c r="L127" s="12">
        <f t="shared" si="1"/>
        <v>102975</v>
      </c>
    </row>
  </sheetData>
  <pageMargins left="0.70866141732283472" right="0.70866141732283472" top="0.74803149606299213" bottom="0.74803149606299213" header="0.31496062992125984" footer="0.31496062992125984"/>
  <pageSetup scale="75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8"/>
  </sheetPr>
  <dimension ref="A2:L127"/>
  <sheetViews>
    <sheetView zoomScale="118" zoomScaleNormal="118" workbookViewId="0">
      <selection activeCell="F3" sqref="F3"/>
    </sheetView>
  </sheetViews>
  <sheetFormatPr baseColWidth="10" defaultRowHeight="12.75" x14ac:dyDescent="0.2"/>
  <cols>
    <col min="1" max="1" width="4.7109375" style="1" bestFit="1" customWidth="1"/>
    <col min="2" max="2" width="11.140625" style="2" bestFit="1" customWidth="1"/>
    <col min="3" max="3" width="47.85546875" style="2" customWidth="1"/>
    <col min="4" max="4" width="17" style="2" customWidth="1"/>
    <col min="5" max="5" width="5.7109375" style="1" customWidth="1"/>
    <col min="6" max="6" width="15" style="2" customWidth="1"/>
    <col min="7" max="7" width="11.7109375" style="2" customWidth="1"/>
    <col min="8" max="8" width="12.85546875" style="2" customWidth="1"/>
    <col min="9" max="10" width="13.28515625" style="2" customWidth="1"/>
    <col min="11" max="11" width="11.140625" style="2" customWidth="1"/>
    <col min="12" max="12" width="9.42578125" style="2" customWidth="1"/>
    <col min="13" max="16384" width="11.42578125" style="2"/>
  </cols>
  <sheetData>
    <row r="2" spans="1:12" x14ac:dyDescent="0.2">
      <c r="G2" s="7"/>
      <c r="H2" s="7"/>
      <c r="I2" s="7"/>
      <c r="J2" s="7"/>
      <c r="K2" s="7"/>
    </row>
    <row r="3" spans="1:12" s="4" customFormat="1" ht="24.75" x14ac:dyDescent="0.25">
      <c r="A3" s="17" t="s">
        <v>0</v>
      </c>
      <c r="B3" s="8" t="s">
        <v>1</v>
      </c>
      <c r="C3" s="18" t="s">
        <v>2</v>
      </c>
      <c r="D3" s="17" t="s">
        <v>3</v>
      </c>
      <c r="E3" s="19" t="s">
        <v>180</v>
      </c>
      <c r="F3" s="56" t="s">
        <v>181</v>
      </c>
      <c r="G3" s="56" t="s">
        <v>163</v>
      </c>
      <c r="H3" s="56" t="s">
        <v>162</v>
      </c>
      <c r="I3" s="56" t="s">
        <v>171</v>
      </c>
      <c r="J3" s="56" t="s">
        <v>178</v>
      </c>
      <c r="K3" s="56" t="s">
        <v>179</v>
      </c>
      <c r="L3" s="20" t="s">
        <v>161</v>
      </c>
    </row>
    <row r="4" spans="1:12" s="3" customFormat="1" x14ac:dyDescent="0.2">
      <c r="A4" s="9">
        <v>1</v>
      </c>
      <c r="B4" s="10">
        <v>200002807</v>
      </c>
      <c r="C4" s="11" t="s">
        <v>5</v>
      </c>
      <c r="D4" s="9" t="s">
        <v>6</v>
      </c>
      <c r="E4" s="21">
        <v>0</v>
      </c>
      <c r="F4" s="22">
        <v>14464.913</v>
      </c>
      <c r="G4" s="57">
        <v>16399</v>
      </c>
      <c r="H4" s="12">
        <v>14050.77475</v>
      </c>
      <c r="I4" s="12">
        <v>14191.2824975</v>
      </c>
      <c r="J4" s="12"/>
      <c r="K4" s="12"/>
      <c r="L4" s="12">
        <f>AVERAGE(F4:K4)</f>
        <v>14776.492561874999</v>
      </c>
    </row>
    <row r="5" spans="1:12" s="3" customFormat="1" ht="18" x14ac:dyDescent="0.2">
      <c r="A5" s="9">
        <v>2</v>
      </c>
      <c r="B5" s="23" t="s">
        <v>7</v>
      </c>
      <c r="C5" s="11" t="s">
        <v>8</v>
      </c>
      <c r="D5" s="9" t="s">
        <v>6</v>
      </c>
      <c r="E5" s="21">
        <v>0</v>
      </c>
      <c r="F5" s="22">
        <v>37854.917999999998</v>
      </c>
      <c r="G5" s="57">
        <v>45600</v>
      </c>
      <c r="H5" s="12">
        <v>35900</v>
      </c>
      <c r="I5" s="12">
        <v>34800</v>
      </c>
      <c r="J5" s="12"/>
      <c r="K5" s="12"/>
      <c r="L5" s="12">
        <f t="shared" ref="L5:L68" si="0">AVERAGE(F5:K5)</f>
        <v>38538.729500000001</v>
      </c>
    </row>
    <row r="6" spans="1:12" s="3" customFormat="1" ht="18" x14ac:dyDescent="0.2">
      <c r="A6" s="9">
        <v>3</v>
      </c>
      <c r="B6" s="23" t="s">
        <v>9</v>
      </c>
      <c r="C6" s="11" t="s">
        <v>10</v>
      </c>
      <c r="D6" s="9" t="s">
        <v>6</v>
      </c>
      <c r="E6" s="21">
        <v>0</v>
      </c>
      <c r="F6" s="22">
        <v>38009.415000000001</v>
      </c>
      <c r="G6" s="57">
        <v>45600</v>
      </c>
      <c r="H6" s="12">
        <v>35760.370999999999</v>
      </c>
      <c r="I6" s="12">
        <v>36117.974710000002</v>
      </c>
      <c r="J6" s="12"/>
      <c r="K6" s="12"/>
      <c r="L6" s="12">
        <f t="shared" si="0"/>
        <v>38871.940177500001</v>
      </c>
    </row>
    <row r="7" spans="1:12" s="3" customFormat="1" ht="18" x14ac:dyDescent="0.2">
      <c r="A7" s="9">
        <v>4</v>
      </c>
      <c r="B7" s="23" t="s">
        <v>11</v>
      </c>
      <c r="C7" s="11" t="s">
        <v>12</v>
      </c>
      <c r="D7" s="9" t="s">
        <v>6</v>
      </c>
      <c r="E7" s="21">
        <v>0</v>
      </c>
      <c r="F7" s="22">
        <v>35786.550000000003</v>
      </c>
      <c r="G7" s="57">
        <v>45600</v>
      </c>
      <c r="H7" s="12">
        <v>33500</v>
      </c>
      <c r="I7" s="12">
        <v>32000</v>
      </c>
      <c r="J7" s="12"/>
      <c r="K7" s="12"/>
      <c r="L7" s="12">
        <f t="shared" si="0"/>
        <v>36721.637499999997</v>
      </c>
    </row>
    <row r="8" spans="1:12" s="3" customFormat="1" x14ac:dyDescent="0.2">
      <c r="A8" s="9">
        <v>5</v>
      </c>
      <c r="B8" s="23">
        <v>200000140</v>
      </c>
      <c r="C8" s="11" t="s">
        <v>13</v>
      </c>
      <c r="D8" s="9" t="s">
        <v>15</v>
      </c>
      <c r="E8" s="21">
        <v>0</v>
      </c>
      <c r="F8" s="22">
        <v>23450.963</v>
      </c>
      <c r="G8" s="57">
        <v>26539</v>
      </c>
      <c r="H8" s="12">
        <v>25419.4745</v>
      </c>
      <c r="I8" s="12">
        <v>25673.669245000001</v>
      </c>
      <c r="J8" s="12"/>
      <c r="K8" s="12"/>
      <c r="L8" s="12">
        <f t="shared" si="0"/>
        <v>25270.776686249999</v>
      </c>
    </row>
    <row r="9" spans="1:12" s="3" customFormat="1" ht="18" x14ac:dyDescent="0.2">
      <c r="A9" s="9">
        <v>6</v>
      </c>
      <c r="B9" s="23" t="s">
        <v>16</v>
      </c>
      <c r="C9" s="11" t="s">
        <v>17</v>
      </c>
      <c r="D9" s="9" t="s">
        <v>6</v>
      </c>
      <c r="E9" s="21">
        <v>0</v>
      </c>
      <c r="F9" s="22">
        <v>38134.483999999997</v>
      </c>
      <c r="G9" s="57">
        <v>45600</v>
      </c>
      <c r="H9" s="12">
        <v>35960.173000000003</v>
      </c>
      <c r="I9" s="12">
        <v>36319.774730000005</v>
      </c>
      <c r="J9" s="12"/>
      <c r="K9" s="12"/>
      <c r="L9" s="12">
        <f>AVERAGE(F9:K9)</f>
        <v>39003.607932500003</v>
      </c>
    </row>
    <row r="10" spans="1:12" s="3" customFormat="1" x14ac:dyDescent="0.2">
      <c r="A10" s="9">
        <v>7</v>
      </c>
      <c r="B10" s="23">
        <v>200001870</v>
      </c>
      <c r="C10" s="11" t="s">
        <v>18</v>
      </c>
      <c r="D10" s="9" t="s">
        <v>6</v>
      </c>
      <c r="E10" s="21">
        <v>0</v>
      </c>
      <c r="F10" s="22">
        <v>28893.041000000001</v>
      </c>
      <c r="G10" s="57">
        <v>34800</v>
      </c>
      <c r="H10" s="12">
        <v>26563.39575</v>
      </c>
      <c r="I10" s="12">
        <v>26829.029707499998</v>
      </c>
      <c r="J10" s="12"/>
      <c r="K10" s="12"/>
      <c r="L10" s="12">
        <f t="shared" si="0"/>
        <v>29271.366614374998</v>
      </c>
    </row>
    <row r="11" spans="1:12" s="3" customFormat="1" ht="18" x14ac:dyDescent="0.2">
      <c r="A11" s="9">
        <v>8</v>
      </c>
      <c r="B11" s="23" t="s">
        <v>19</v>
      </c>
      <c r="C11" s="11" t="s">
        <v>20</v>
      </c>
      <c r="D11" s="9" t="s">
        <v>6</v>
      </c>
      <c r="E11" s="21">
        <v>0</v>
      </c>
      <c r="F11" s="22">
        <v>35252.642</v>
      </c>
      <c r="G11" s="57">
        <v>43200</v>
      </c>
      <c r="H11" s="12">
        <v>34000</v>
      </c>
      <c r="I11" s="12">
        <v>33000</v>
      </c>
      <c r="J11" s="12"/>
      <c r="K11" s="12"/>
      <c r="L11" s="12">
        <f t="shared" si="0"/>
        <v>36363.160499999998</v>
      </c>
    </row>
    <row r="12" spans="1:12" s="3" customFormat="1" x14ac:dyDescent="0.2">
      <c r="A12" s="9">
        <v>9</v>
      </c>
      <c r="B12" s="23" t="s">
        <v>21</v>
      </c>
      <c r="C12" s="11" t="s">
        <v>22</v>
      </c>
      <c r="D12" s="9" t="s">
        <v>6</v>
      </c>
      <c r="E12" s="21">
        <v>0</v>
      </c>
      <c r="F12" s="22">
        <v>33100.194000000003</v>
      </c>
      <c r="G12" s="57">
        <v>39600</v>
      </c>
      <c r="H12" s="12">
        <v>33100</v>
      </c>
      <c r="I12" s="12">
        <v>31000</v>
      </c>
      <c r="J12" s="12"/>
      <c r="K12" s="12"/>
      <c r="L12" s="12">
        <f t="shared" si="0"/>
        <v>34200.048500000004</v>
      </c>
    </row>
    <row r="13" spans="1:12" s="3" customFormat="1" x14ac:dyDescent="0.2">
      <c r="A13" s="9">
        <v>10</v>
      </c>
      <c r="B13" s="24">
        <v>200001733</v>
      </c>
      <c r="C13" s="11" t="s">
        <v>23</v>
      </c>
      <c r="D13" s="9" t="s">
        <v>25</v>
      </c>
      <c r="E13" s="21">
        <v>0.19</v>
      </c>
      <c r="F13" s="22">
        <v>3195.04</v>
      </c>
      <c r="G13" s="57">
        <v>3720</v>
      </c>
      <c r="H13" s="26">
        <v>3250</v>
      </c>
      <c r="I13" s="26">
        <v>3300</v>
      </c>
      <c r="J13" s="26"/>
      <c r="K13" s="26"/>
      <c r="L13" s="12">
        <f t="shared" si="0"/>
        <v>3366.26</v>
      </c>
    </row>
    <row r="14" spans="1:12" s="3" customFormat="1" ht="18" x14ac:dyDescent="0.2">
      <c r="A14" s="9">
        <v>11</v>
      </c>
      <c r="B14" s="23" t="s">
        <v>26</v>
      </c>
      <c r="C14" s="11" t="s">
        <v>27</v>
      </c>
      <c r="D14" s="9" t="s">
        <v>6</v>
      </c>
      <c r="E14" s="21">
        <v>0</v>
      </c>
      <c r="F14" s="22">
        <v>29029.670999999998</v>
      </c>
      <c r="G14" s="57">
        <v>34200</v>
      </c>
      <c r="H14" s="12">
        <v>28000</v>
      </c>
      <c r="I14" s="12">
        <v>29867.879580000001</v>
      </c>
      <c r="J14" s="12"/>
      <c r="K14" s="12"/>
      <c r="L14" s="12">
        <f t="shared" si="0"/>
        <v>30274.387645000003</v>
      </c>
    </row>
    <row r="15" spans="1:12" s="3" customFormat="1" ht="18" x14ac:dyDescent="0.2">
      <c r="A15" s="9">
        <v>12</v>
      </c>
      <c r="B15" s="23" t="s">
        <v>28</v>
      </c>
      <c r="C15" s="13" t="s">
        <v>29</v>
      </c>
      <c r="D15" s="9" t="s">
        <v>6</v>
      </c>
      <c r="E15" s="21">
        <v>0</v>
      </c>
      <c r="F15" s="22">
        <v>36937.394999999997</v>
      </c>
      <c r="G15" s="57">
        <v>42439</v>
      </c>
      <c r="H15" s="12">
        <v>34944.517250000004</v>
      </c>
      <c r="I15" s="12">
        <v>35293.962422500008</v>
      </c>
      <c r="J15" s="12"/>
      <c r="K15" s="12"/>
      <c r="L15" s="12">
        <f t="shared" si="0"/>
        <v>37403.718668125002</v>
      </c>
    </row>
    <row r="16" spans="1:12" s="3" customFormat="1" ht="18.75" x14ac:dyDescent="0.2">
      <c r="A16" s="9">
        <v>13</v>
      </c>
      <c r="B16" s="23">
        <v>200000747</v>
      </c>
      <c r="C16" s="13" t="s">
        <v>30</v>
      </c>
      <c r="D16" s="14" t="s">
        <v>31</v>
      </c>
      <c r="E16" s="21">
        <v>0.19</v>
      </c>
      <c r="F16" s="22">
        <v>15152.267</v>
      </c>
      <c r="G16" s="57">
        <v>17520</v>
      </c>
      <c r="H16" s="12">
        <v>17608.960749999998</v>
      </c>
      <c r="I16" s="12">
        <v>17785.050357499997</v>
      </c>
      <c r="J16" s="12"/>
      <c r="K16" s="12"/>
      <c r="L16" s="12">
        <f t="shared" si="0"/>
        <v>17016.569526874999</v>
      </c>
    </row>
    <row r="17" spans="1:12" s="3" customFormat="1" x14ac:dyDescent="0.2">
      <c r="A17" s="9">
        <v>14</v>
      </c>
      <c r="B17" s="23" t="s">
        <v>32</v>
      </c>
      <c r="C17" s="13" t="s">
        <v>33</v>
      </c>
      <c r="D17" s="9" t="s">
        <v>34</v>
      </c>
      <c r="E17" s="21">
        <v>0.19</v>
      </c>
      <c r="F17" s="22">
        <v>2292.2309999999998</v>
      </c>
      <c r="G17" s="57">
        <v>3000</v>
      </c>
      <c r="H17" s="12">
        <v>2500</v>
      </c>
      <c r="I17" s="12">
        <v>2600</v>
      </c>
      <c r="J17" s="12"/>
      <c r="K17" s="12"/>
      <c r="L17" s="12">
        <f t="shared" si="0"/>
        <v>2598.0577499999999</v>
      </c>
    </row>
    <row r="18" spans="1:12" s="3" customFormat="1" x14ac:dyDescent="0.2">
      <c r="A18" s="9">
        <v>15</v>
      </c>
      <c r="B18" s="15" t="s">
        <v>35</v>
      </c>
      <c r="C18" s="13" t="s">
        <v>36</v>
      </c>
      <c r="D18" s="9" t="s">
        <v>6</v>
      </c>
      <c r="E18" s="21">
        <v>0</v>
      </c>
      <c r="F18" s="22">
        <v>22903.392</v>
      </c>
      <c r="G18" s="57">
        <v>28800</v>
      </c>
      <c r="H18" s="12">
        <v>22341.037</v>
      </c>
      <c r="I18" s="12">
        <v>22564.447370000002</v>
      </c>
      <c r="J18" s="12"/>
      <c r="K18" s="12"/>
      <c r="L18" s="12">
        <f t="shared" si="0"/>
        <v>24152.219092500003</v>
      </c>
    </row>
    <row r="19" spans="1:12" s="3" customFormat="1" ht="18" x14ac:dyDescent="0.2">
      <c r="A19" s="9">
        <v>16</v>
      </c>
      <c r="B19" s="23" t="s">
        <v>37</v>
      </c>
      <c r="C19" s="13" t="s">
        <v>38</v>
      </c>
      <c r="D19" s="9" t="s">
        <v>6</v>
      </c>
      <c r="E19" s="21">
        <v>0</v>
      </c>
      <c r="F19" s="22">
        <v>27174.655999999999</v>
      </c>
      <c r="G19" s="57">
        <v>31200</v>
      </c>
      <c r="H19" s="12">
        <v>28101.293750000001</v>
      </c>
      <c r="I19" s="12">
        <v>28382.3066875</v>
      </c>
      <c r="J19" s="12"/>
      <c r="K19" s="12"/>
      <c r="L19" s="12">
        <f t="shared" si="0"/>
        <v>28714.564109375002</v>
      </c>
    </row>
    <row r="20" spans="1:12" s="3" customFormat="1" ht="18" x14ac:dyDescent="0.2">
      <c r="A20" s="9">
        <v>17</v>
      </c>
      <c r="B20" s="23" t="s">
        <v>39</v>
      </c>
      <c r="C20" s="13" t="s">
        <v>40</v>
      </c>
      <c r="D20" s="9" t="s">
        <v>6</v>
      </c>
      <c r="E20" s="21">
        <v>0</v>
      </c>
      <c r="F20" s="22">
        <v>21074.651999999998</v>
      </c>
      <c r="G20" s="57">
        <v>25200</v>
      </c>
      <c r="H20" s="12">
        <v>20446.278750000001</v>
      </c>
      <c r="I20" s="12">
        <v>20650.741537500002</v>
      </c>
      <c r="J20" s="12"/>
      <c r="K20" s="12"/>
      <c r="L20" s="12">
        <f t="shared" si="0"/>
        <v>21842.918071874999</v>
      </c>
    </row>
    <row r="21" spans="1:12" s="3" customFormat="1" ht="18" x14ac:dyDescent="0.2">
      <c r="A21" s="9">
        <v>18</v>
      </c>
      <c r="B21" s="23">
        <v>200001638</v>
      </c>
      <c r="C21" s="13" t="s">
        <v>41</v>
      </c>
      <c r="D21" s="9" t="s">
        <v>6</v>
      </c>
      <c r="E21" s="21">
        <v>0</v>
      </c>
      <c r="F21" s="22">
        <v>31928.329000000002</v>
      </c>
      <c r="G21" s="57">
        <v>36000</v>
      </c>
      <c r="H21" s="12">
        <v>31377.263500000001</v>
      </c>
      <c r="I21" s="12">
        <v>31691.036135000002</v>
      </c>
      <c r="J21" s="12"/>
      <c r="K21" s="12"/>
      <c r="L21" s="12">
        <f t="shared" si="0"/>
        <v>32749.15715875</v>
      </c>
    </row>
    <row r="22" spans="1:12" s="3" customFormat="1" x14ac:dyDescent="0.2">
      <c r="A22" s="9">
        <v>19</v>
      </c>
      <c r="B22" s="23">
        <v>200001474</v>
      </c>
      <c r="C22" s="11" t="s">
        <v>42</v>
      </c>
      <c r="D22" s="9" t="s">
        <v>6</v>
      </c>
      <c r="E22" s="21">
        <v>0</v>
      </c>
      <c r="F22" s="22">
        <v>19985.815999999999</v>
      </c>
      <c r="G22" s="57">
        <v>24000</v>
      </c>
      <c r="H22" s="12">
        <v>19772.758750000001</v>
      </c>
      <c r="I22" s="12">
        <v>19970.486337500002</v>
      </c>
      <c r="J22" s="12"/>
      <c r="K22" s="12"/>
      <c r="L22" s="12">
        <f t="shared" si="0"/>
        <v>20932.265271875</v>
      </c>
    </row>
    <row r="23" spans="1:12" s="3" customFormat="1" x14ac:dyDescent="0.2">
      <c r="A23" s="9">
        <v>20</v>
      </c>
      <c r="B23" s="23" t="s">
        <v>43</v>
      </c>
      <c r="C23" s="13" t="s">
        <v>44</v>
      </c>
      <c r="D23" s="9" t="s">
        <v>6</v>
      </c>
      <c r="E23" s="21">
        <v>0</v>
      </c>
      <c r="F23" s="22">
        <v>19241.707999999999</v>
      </c>
      <c r="G23" s="57">
        <v>23400</v>
      </c>
      <c r="H23" s="12">
        <v>20225.977999999999</v>
      </c>
      <c r="I23" s="12">
        <v>20428.237779999999</v>
      </c>
      <c r="J23" s="12"/>
      <c r="K23" s="12"/>
      <c r="L23" s="12">
        <f t="shared" si="0"/>
        <v>20823.980944999999</v>
      </c>
    </row>
    <row r="24" spans="1:12" s="3" customFormat="1" x14ac:dyDescent="0.2">
      <c r="A24" s="9">
        <v>21</v>
      </c>
      <c r="B24" s="23" t="s">
        <v>45</v>
      </c>
      <c r="C24" s="13" t="s">
        <v>46</v>
      </c>
      <c r="D24" s="9" t="s">
        <v>24</v>
      </c>
      <c r="E24" s="21">
        <v>0</v>
      </c>
      <c r="F24" s="22">
        <v>722.03700000000003</v>
      </c>
      <c r="G24" s="57">
        <v>900</v>
      </c>
      <c r="H24" s="12">
        <v>680.66775000000007</v>
      </c>
      <c r="I24" s="12">
        <v>687.47442750000005</v>
      </c>
      <c r="J24" s="12"/>
      <c r="K24" s="12"/>
      <c r="L24" s="12">
        <f t="shared" si="0"/>
        <v>747.54479437500004</v>
      </c>
    </row>
    <row r="25" spans="1:12" s="3" customFormat="1" ht="18" x14ac:dyDescent="0.2">
      <c r="A25" s="9">
        <v>22</v>
      </c>
      <c r="B25" s="23" t="s">
        <v>47</v>
      </c>
      <c r="C25" s="13" t="s">
        <v>48</v>
      </c>
      <c r="D25" s="9" t="s">
        <v>6</v>
      </c>
      <c r="E25" s="21">
        <v>0</v>
      </c>
      <c r="F25" s="22">
        <v>45766.845999999998</v>
      </c>
      <c r="G25" s="57">
        <v>54000</v>
      </c>
      <c r="H25" s="12">
        <v>50817.85</v>
      </c>
      <c r="I25" s="12">
        <v>51326.0285</v>
      </c>
      <c r="J25" s="12"/>
      <c r="K25" s="12"/>
      <c r="L25" s="12">
        <f t="shared" si="0"/>
        <v>50477.681125000003</v>
      </c>
    </row>
    <row r="26" spans="1:12" s="3" customFormat="1" ht="18" x14ac:dyDescent="0.2">
      <c r="A26" s="9">
        <v>23</v>
      </c>
      <c r="B26" s="23" t="s">
        <v>49</v>
      </c>
      <c r="C26" s="13" t="s">
        <v>50</v>
      </c>
      <c r="D26" s="9" t="s">
        <v>6</v>
      </c>
      <c r="E26" s="21">
        <v>0</v>
      </c>
      <c r="F26" s="22">
        <v>57092.421999999999</v>
      </c>
      <c r="G26" s="57">
        <v>65400</v>
      </c>
      <c r="H26" s="12">
        <v>58032.759749999997</v>
      </c>
      <c r="I26" s="12">
        <v>58613.087347499997</v>
      </c>
      <c r="J26" s="12"/>
      <c r="K26" s="12"/>
      <c r="L26" s="12">
        <f t="shared" si="0"/>
        <v>59784.567274374996</v>
      </c>
    </row>
    <row r="27" spans="1:12" s="3" customFormat="1" ht="18" x14ac:dyDescent="0.2">
      <c r="A27" s="9">
        <v>24</v>
      </c>
      <c r="B27" s="23" t="s">
        <v>51</v>
      </c>
      <c r="C27" s="13" t="s">
        <v>52</v>
      </c>
      <c r="D27" s="9" t="s">
        <v>6</v>
      </c>
      <c r="E27" s="21">
        <v>0</v>
      </c>
      <c r="F27" s="22">
        <v>11840.566000000001</v>
      </c>
      <c r="G27" s="57">
        <v>13466</v>
      </c>
      <c r="H27" s="12">
        <v>12386.202499999999</v>
      </c>
      <c r="I27" s="12">
        <v>12510.064525</v>
      </c>
      <c r="J27" s="12"/>
      <c r="K27" s="12"/>
      <c r="L27" s="12">
        <f t="shared" si="0"/>
        <v>12550.70825625</v>
      </c>
    </row>
    <row r="28" spans="1:12" s="3" customFormat="1" x14ac:dyDescent="0.2">
      <c r="A28" s="9">
        <v>25</v>
      </c>
      <c r="B28" s="23" t="s">
        <v>53</v>
      </c>
      <c r="C28" s="13" t="s">
        <v>54</v>
      </c>
      <c r="D28" s="9" t="s">
        <v>6</v>
      </c>
      <c r="E28" s="21">
        <v>0</v>
      </c>
      <c r="F28" s="22">
        <v>33461.737999999998</v>
      </c>
      <c r="G28" s="57">
        <v>39600</v>
      </c>
      <c r="H28" s="12">
        <v>32000</v>
      </c>
      <c r="I28" s="12">
        <v>33047.571427499999</v>
      </c>
      <c r="J28" s="12"/>
      <c r="K28" s="12"/>
      <c r="L28" s="12">
        <f t="shared" si="0"/>
        <v>34527.327356875001</v>
      </c>
    </row>
    <row r="29" spans="1:12" s="3" customFormat="1" ht="18" x14ac:dyDescent="0.2">
      <c r="A29" s="9">
        <v>26</v>
      </c>
      <c r="B29" s="23" t="s">
        <v>55</v>
      </c>
      <c r="C29" s="11" t="s">
        <v>56</v>
      </c>
      <c r="D29" s="9" t="s">
        <v>6</v>
      </c>
      <c r="E29" s="21">
        <v>0</v>
      </c>
      <c r="F29" s="22">
        <v>26020.657999999999</v>
      </c>
      <c r="G29" s="57">
        <v>30000</v>
      </c>
      <c r="H29" s="12">
        <v>24498.622750000002</v>
      </c>
      <c r="I29" s="12">
        <v>24743.608977500004</v>
      </c>
      <c r="J29" s="12"/>
      <c r="K29" s="12"/>
      <c r="L29" s="12">
        <f t="shared" si="0"/>
        <v>26315.722431875001</v>
      </c>
    </row>
    <row r="30" spans="1:12" s="3" customFormat="1" x14ac:dyDescent="0.2">
      <c r="A30" s="9">
        <v>27</v>
      </c>
      <c r="B30" s="23" t="s">
        <v>57</v>
      </c>
      <c r="C30" s="68" t="s">
        <v>58</v>
      </c>
      <c r="D30" s="9" t="s">
        <v>6</v>
      </c>
      <c r="E30" s="21">
        <v>0</v>
      </c>
      <c r="F30" s="22">
        <v>15663.053</v>
      </c>
      <c r="G30" s="57">
        <v>17400</v>
      </c>
      <c r="H30" s="12">
        <v>12321.14025</v>
      </c>
      <c r="I30" s="12">
        <v>12444.3516525</v>
      </c>
      <c r="J30" s="12">
        <v>18200</v>
      </c>
      <c r="K30" s="12">
        <v>17100</v>
      </c>
      <c r="L30" s="12">
        <f>AVERAGE(F30:K30)</f>
        <v>15521.424150416666</v>
      </c>
    </row>
    <row r="31" spans="1:12" s="3" customFormat="1" ht="22.5" x14ac:dyDescent="0.2">
      <c r="A31" s="9">
        <v>28</v>
      </c>
      <c r="B31" s="23" t="s">
        <v>59</v>
      </c>
      <c r="C31" s="63" t="s">
        <v>176</v>
      </c>
      <c r="D31" s="9" t="s">
        <v>6</v>
      </c>
      <c r="E31" s="21">
        <v>0</v>
      </c>
      <c r="F31" s="22">
        <v>20654.252</v>
      </c>
      <c r="G31" s="57">
        <v>24000</v>
      </c>
      <c r="H31" s="12">
        <v>20639.701499999999</v>
      </c>
      <c r="I31" s="12">
        <v>20846.098514999998</v>
      </c>
      <c r="J31" s="12"/>
      <c r="K31" s="12"/>
      <c r="L31" s="12">
        <f t="shared" si="0"/>
        <v>21535.013003749998</v>
      </c>
    </row>
    <row r="32" spans="1:12" s="3" customFormat="1" x14ac:dyDescent="0.2">
      <c r="A32" s="9">
        <v>29</v>
      </c>
      <c r="B32" s="23">
        <v>200000691</v>
      </c>
      <c r="C32" s="13" t="s">
        <v>61</v>
      </c>
      <c r="D32" s="9" t="s">
        <v>6</v>
      </c>
      <c r="E32" s="21">
        <v>0</v>
      </c>
      <c r="F32" s="22">
        <v>24416.831999999999</v>
      </c>
      <c r="G32" s="57">
        <v>28200</v>
      </c>
      <c r="H32" s="12">
        <v>27114.644250000001</v>
      </c>
      <c r="I32" s="12">
        <v>25500</v>
      </c>
      <c r="J32" s="12"/>
      <c r="K32" s="12"/>
      <c r="L32" s="12">
        <f t="shared" si="0"/>
        <v>26307.869062499998</v>
      </c>
    </row>
    <row r="33" spans="1:12" s="3" customFormat="1" ht="45" x14ac:dyDescent="0.2">
      <c r="A33" s="9">
        <v>30</v>
      </c>
      <c r="B33" s="23">
        <v>200001698</v>
      </c>
      <c r="C33" s="63" t="s">
        <v>177</v>
      </c>
      <c r="D33" s="9" t="s">
        <v>6</v>
      </c>
      <c r="E33" s="21">
        <v>0</v>
      </c>
      <c r="F33" s="22">
        <v>18068.792000000001</v>
      </c>
      <c r="G33" s="57">
        <v>20774</v>
      </c>
      <c r="H33" s="12">
        <v>16895.012999999999</v>
      </c>
      <c r="I33" s="12">
        <v>17063.96313</v>
      </c>
      <c r="J33" s="12"/>
      <c r="K33" s="12"/>
      <c r="L33" s="12">
        <f t="shared" si="0"/>
        <v>18200.442032499999</v>
      </c>
    </row>
    <row r="34" spans="1:12" s="3" customFormat="1" x14ac:dyDescent="0.2">
      <c r="A34" s="9">
        <v>31</v>
      </c>
      <c r="B34" s="23">
        <v>200001517</v>
      </c>
      <c r="C34" s="13" t="s">
        <v>63</v>
      </c>
      <c r="D34" s="9" t="s">
        <v>6</v>
      </c>
      <c r="E34" s="21">
        <v>0</v>
      </c>
      <c r="F34" s="22">
        <v>18232.748</v>
      </c>
      <c r="G34" s="57">
        <v>20995</v>
      </c>
      <c r="H34" s="12">
        <v>19234.2395</v>
      </c>
      <c r="I34" s="12">
        <v>19426.581894999999</v>
      </c>
      <c r="J34" s="12"/>
      <c r="K34" s="12"/>
      <c r="L34" s="12">
        <f t="shared" si="0"/>
        <v>19472.14234875</v>
      </c>
    </row>
    <row r="35" spans="1:12" s="3" customFormat="1" ht="18" x14ac:dyDescent="0.2">
      <c r="A35" s="9">
        <v>32</v>
      </c>
      <c r="B35" s="23">
        <v>200001691</v>
      </c>
      <c r="C35" s="13" t="s">
        <v>64</v>
      </c>
      <c r="D35" s="9" t="s">
        <v>6</v>
      </c>
      <c r="E35" s="21">
        <v>0</v>
      </c>
      <c r="F35" s="22">
        <v>51836.370999999999</v>
      </c>
      <c r="G35" s="57">
        <v>60050</v>
      </c>
      <c r="H35" s="12">
        <v>60260.060750000004</v>
      </c>
      <c r="I35" s="12">
        <v>60862.661357500001</v>
      </c>
      <c r="J35" s="12"/>
      <c r="K35" s="12"/>
      <c r="L35" s="12">
        <f t="shared" si="0"/>
        <v>58252.273276874999</v>
      </c>
    </row>
    <row r="36" spans="1:12" s="3" customFormat="1" x14ac:dyDescent="0.2">
      <c r="A36" s="9">
        <v>33</v>
      </c>
      <c r="B36" s="23">
        <v>200001442</v>
      </c>
      <c r="C36" s="13" t="s">
        <v>65</v>
      </c>
      <c r="D36" s="9" t="s">
        <v>6</v>
      </c>
      <c r="E36" s="21">
        <v>0</v>
      </c>
      <c r="F36" s="22">
        <v>34473.851000000002</v>
      </c>
      <c r="G36" s="57">
        <v>39600</v>
      </c>
      <c r="H36" s="12">
        <v>34100</v>
      </c>
      <c r="I36" s="12">
        <v>33000</v>
      </c>
      <c r="J36" s="12"/>
      <c r="K36" s="12"/>
      <c r="L36" s="12">
        <f t="shared" si="0"/>
        <v>35293.462749999999</v>
      </c>
    </row>
    <row r="37" spans="1:12" s="3" customFormat="1" x14ac:dyDescent="0.2">
      <c r="A37" s="9">
        <v>34</v>
      </c>
      <c r="B37" s="23">
        <v>200001692</v>
      </c>
      <c r="C37" s="13" t="s">
        <v>66</v>
      </c>
      <c r="D37" s="9" t="s">
        <v>6</v>
      </c>
      <c r="E37" s="21">
        <v>0</v>
      </c>
      <c r="F37" s="22">
        <v>20773.014999999999</v>
      </c>
      <c r="G37" s="57">
        <v>25200</v>
      </c>
      <c r="H37" s="12">
        <v>19879.29925</v>
      </c>
      <c r="I37" s="12">
        <v>20078.092242499999</v>
      </c>
      <c r="J37" s="12"/>
      <c r="K37" s="12"/>
      <c r="L37" s="12">
        <f t="shared" si="0"/>
        <v>21482.601623125</v>
      </c>
    </row>
    <row r="38" spans="1:12" s="3" customFormat="1" x14ac:dyDescent="0.2">
      <c r="A38" s="9">
        <v>35</v>
      </c>
      <c r="B38" s="23">
        <v>200001490</v>
      </c>
      <c r="C38" s="13" t="s">
        <v>67</v>
      </c>
      <c r="D38" s="9" t="s">
        <v>6</v>
      </c>
      <c r="E38" s="21">
        <v>0</v>
      </c>
      <c r="F38" s="58">
        <v>21961.696</v>
      </c>
      <c r="G38" s="57">
        <v>27600</v>
      </c>
      <c r="H38" s="12">
        <v>23137.9185</v>
      </c>
      <c r="I38" s="12">
        <v>23369.297685000001</v>
      </c>
      <c r="J38" s="12"/>
      <c r="K38" s="12"/>
      <c r="L38" s="12">
        <f t="shared" si="0"/>
        <v>24017.228046249998</v>
      </c>
    </row>
    <row r="39" spans="1:12" s="3" customFormat="1" ht="18" x14ac:dyDescent="0.2">
      <c r="A39" s="9">
        <v>36</v>
      </c>
      <c r="B39" s="23">
        <v>200002106</v>
      </c>
      <c r="C39" s="13" t="s">
        <v>68</v>
      </c>
      <c r="D39" s="9" t="s">
        <v>6</v>
      </c>
      <c r="E39" s="21">
        <v>0</v>
      </c>
      <c r="F39" s="58">
        <v>15342.498</v>
      </c>
      <c r="G39" s="57">
        <v>18600</v>
      </c>
      <c r="H39" s="12">
        <v>17474.58625</v>
      </c>
      <c r="I39" s="12">
        <v>17649.3321125</v>
      </c>
      <c r="J39" s="12"/>
      <c r="K39" s="12"/>
      <c r="L39" s="12">
        <f t="shared" si="0"/>
        <v>17266.604090624998</v>
      </c>
    </row>
    <row r="40" spans="1:12" s="3" customFormat="1" x14ac:dyDescent="0.2">
      <c r="A40" s="9">
        <v>37</v>
      </c>
      <c r="B40" s="23">
        <v>200001688</v>
      </c>
      <c r="C40" s="13" t="s">
        <v>69</v>
      </c>
      <c r="D40" s="9" t="s">
        <v>6</v>
      </c>
      <c r="E40" s="21">
        <v>0</v>
      </c>
      <c r="F40" s="58">
        <v>25920.812999999998</v>
      </c>
      <c r="G40" s="57">
        <v>34800</v>
      </c>
      <c r="H40" s="12">
        <v>25003.826249999998</v>
      </c>
      <c r="I40" s="12">
        <v>25253.864512499997</v>
      </c>
      <c r="J40" s="12"/>
      <c r="K40" s="12"/>
      <c r="L40" s="12">
        <f t="shared" si="0"/>
        <v>27744.625940624996</v>
      </c>
    </row>
    <row r="41" spans="1:12" s="3" customFormat="1" x14ac:dyDescent="0.2">
      <c r="A41" s="9">
        <v>38</v>
      </c>
      <c r="B41" s="23">
        <v>200001462</v>
      </c>
      <c r="C41" s="13" t="s">
        <v>70</v>
      </c>
      <c r="D41" s="9" t="s">
        <v>6</v>
      </c>
      <c r="E41" s="21">
        <v>0</v>
      </c>
      <c r="F41" s="58">
        <v>24369.537</v>
      </c>
      <c r="G41" s="57">
        <v>29134</v>
      </c>
      <c r="H41" s="12">
        <v>24558.521249999998</v>
      </c>
      <c r="I41" s="12">
        <v>24804.106462499996</v>
      </c>
      <c r="J41" s="12"/>
      <c r="K41" s="12"/>
      <c r="L41" s="12">
        <f t="shared" si="0"/>
        <v>25716.541178125</v>
      </c>
    </row>
    <row r="42" spans="1:12" s="3" customFormat="1" x14ac:dyDescent="0.2">
      <c r="A42" s="9">
        <v>39</v>
      </c>
      <c r="B42" s="23">
        <v>200001582</v>
      </c>
      <c r="C42" s="13" t="s">
        <v>71</v>
      </c>
      <c r="D42" s="9" t="s">
        <v>6</v>
      </c>
      <c r="E42" s="21">
        <v>0</v>
      </c>
      <c r="F42" s="22">
        <v>11277.23</v>
      </c>
      <c r="G42" s="57">
        <v>13800</v>
      </c>
      <c r="H42" s="12">
        <v>13103.651750000001</v>
      </c>
      <c r="I42" s="12">
        <v>13234.688267500002</v>
      </c>
      <c r="J42" s="12"/>
      <c r="K42" s="12"/>
      <c r="L42" s="12">
        <f t="shared" si="0"/>
        <v>12853.892504375</v>
      </c>
    </row>
    <row r="43" spans="1:12" s="3" customFormat="1" x14ac:dyDescent="0.2">
      <c r="A43" s="9">
        <v>40</v>
      </c>
      <c r="B43" s="23">
        <v>200001584</v>
      </c>
      <c r="C43" s="13" t="s">
        <v>72</v>
      </c>
      <c r="D43" s="9" t="s">
        <v>6</v>
      </c>
      <c r="E43" s="21">
        <v>0</v>
      </c>
      <c r="F43" s="22">
        <v>17327.837</v>
      </c>
      <c r="G43" s="57">
        <v>19486</v>
      </c>
      <c r="H43" s="12">
        <v>16397.663</v>
      </c>
      <c r="I43" s="12">
        <v>16561.639630000001</v>
      </c>
      <c r="J43" s="12"/>
      <c r="K43" s="12"/>
      <c r="L43" s="12">
        <f t="shared" si="0"/>
        <v>17443.284907500001</v>
      </c>
    </row>
    <row r="44" spans="1:12" s="3" customFormat="1" x14ac:dyDescent="0.2">
      <c r="A44" s="9">
        <v>41</v>
      </c>
      <c r="B44" s="23">
        <v>200001586</v>
      </c>
      <c r="C44" s="13" t="s">
        <v>73</v>
      </c>
      <c r="D44" s="9" t="s">
        <v>6</v>
      </c>
      <c r="E44" s="21">
        <v>0</v>
      </c>
      <c r="F44" s="22">
        <v>5657.5330000000004</v>
      </c>
      <c r="G44" s="57">
        <v>6698</v>
      </c>
      <c r="H44" s="12">
        <v>4894.26775</v>
      </c>
      <c r="I44" s="12">
        <v>4943.2104275000002</v>
      </c>
      <c r="J44" s="12"/>
      <c r="K44" s="12"/>
      <c r="L44" s="12">
        <f t="shared" si="0"/>
        <v>5548.2527943749992</v>
      </c>
    </row>
    <row r="45" spans="1:12" s="3" customFormat="1" x14ac:dyDescent="0.2">
      <c r="A45" s="9">
        <v>42</v>
      </c>
      <c r="B45" s="23">
        <v>200001587</v>
      </c>
      <c r="C45" s="13" t="s">
        <v>74</v>
      </c>
      <c r="D45" s="9" t="s">
        <v>6</v>
      </c>
      <c r="E45" s="21">
        <v>0</v>
      </c>
      <c r="F45" s="22">
        <v>7525.16</v>
      </c>
      <c r="G45" s="57">
        <v>9600</v>
      </c>
      <c r="H45" s="12">
        <v>8519.0810000000001</v>
      </c>
      <c r="I45" s="12">
        <v>8604.2718100000002</v>
      </c>
      <c r="J45" s="12"/>
      <c r="K45" s="12"/>
      <c r="L45" s="12">
        <f t="shared" si="0"/>
        <v>8562.1282025</v>
      </c>
    </row>
    <row r="46" spans="1:12" s="3" customFormat="1" x14ac:dyDescent="0.2">
      <c r="A46" s="9">
        <v>43</v>
      </c>
      <c r="B46" s="23">
        <v>200001799</v>
      </c>
      <c r="C46" s="13" t="s">
        <v>75</v>
      </c>
      <c r="D46" s="9" t="s">
        <v>6</v>
      </c>
      <c r="E46" s="21">
        <v>0</v>
      </c>
      <c r="F46" s="22">
        <v>25022.207999999999</v>
      </c>
      <c r="G46" s="57">
        <v>30000</v>
      </c>
      <c r="H46" s="12">
        <v>22840.676749999999</v>
      </c>
      <c r="I46" s="12">
        <v>23069.083517499999</v>
      </c>
      <c r="J46" s="12"/>
      <c r="K46" s="12"/>
      <c r="L46" s="12">
        <f t="shared" si="0"/>
        <v>25232.992066874998</v>
      </c>
    </row>
    <row r="47" spans="1:12" s="3" customFormat="1" x14ac:dyDescent="0.2">
      <c r="A47" s="9">
        <v>44</v>
      </c>
      <c r="B47" s="23">
        <v>200001541</v>
      </c>
      <c r="C47" s="13" t="s">
        <v>76</v>
      </c>
      <c r="D47" s="9" t="s">
        <v>6</v>
      </c>
      <c r="E47" s="21">
        <v>0</v>
      </c>
      <c r="F47" s="22">
        <v>4194.5410000000002</v>
      </c>
      <c r="G47" s="57">
        <v>5400</v>
      </c>
      <c r="H47" s="12">
        <v>4292.5307499999999</v>
      </c>
      <c r="I47" s="12">
        <v>4335.4560574999996</v>
      </c>
      <c r="J47" s="12"/>
      <c r="K47" s="12"/>
      <c r="L47" s="12">
        <f t="shared" si="0"/>
        <v>4555.6319518750006</v>
      </c>
    </row>
    <row r="48" spans="1:12" s="3" customFormat="1" x14ac:dyDescent="0.2">
      <c r="A48" s="9">
        <v>45</v>
      </c>
      <c r="B48" s="23" t="s">
        <v>78</v>
      </c>
      <c r="C48" s="13" t="s">
        <v>77</v>
      </c>
      <c r="D48" s="9" t="s">
        <v>6</v>
      </c>
      <c r="E48" s="21">
        <v>0</v>
      </c>
      <c r="F48" s="22">
        <v>7088.9949999999999</v>
      </c>
      <c r="G48" s="57">
        <v>8400</v>
      </c>
      <c r="H48" s="12">
        <v>6499.0654999999997</v>
      </c>
      <c r="I48" s="12">
        <v>6564.0561549999993</v>
      </c>
      <c r="J48" s="12"/>
      <c r="K48" s="12"/>
      <c r="L48" s="12">
        <f t="shared" si="0"/>
        <v>7138.0291637499995</v>
      </c>
    </row>
    <row r="49" spans="1:12" s="3" customFormat="1" x14ac:dyDescent="0.2">
      <c r="A49" s="9">
        <v>46</v>
      </c>
      <c r="B49" s="23">
        <v>200000161</v>
      </c>
      <c r="C49" s="13" t="s">
        <v>79</v>
      </c>
      <c r="D49" s="9" t="s">
        <v>6</v>
      </c>
      <c r="E49" s="21">
        <v>0</v>
      </c>
      <c r="F49" s="22">
        <v>6340.683</v>
      </c>
      <c r="G49" s="57">
        <v>8160</v>
      </c>
      <c r="H49" s="12">
        <v>6280.1715000000004</v>
      </c>
      <c r="I49" s="12">
        <v>6342.973215</v>
      </c>
      <c r="J49" s="12"/>
      <c r="K49" s="12"/>
      <c r="L49" s="12">
        <f t="shared" si="0"/>
        <v>6780.9569287499999</v>
      </c>
    </row>
    <row r="50" spans="1:12" s="3" customFormat="1" x14ac:dyDescent="0.2">
      <c r="A50" s="9">
        <v>47</v>
      </c>
      <c r="B50" s="23">
        <v>200001451</v>
      </c>
      <c r="C50" s="13" t="s">
        <v>80</v>
      </c>
      <c r="D50" s="9" t="s">
        <v>6</v>
      </c>
      <c r="E50" s="21">
        <v>0</v>
      </c>
      <c r="F50" s="22">
        <v>5681.7060000000001</v>
      </c>
      <c r="G50" s="57">
        <v>7680</v>
      </c>
      <c r="H50" s="12">
        <v>4855.7527499999997</v>
      </c>
      <c r="I50" s="12">
        <v>4904.3102774999998</v>
      </c>
      <c r="J50" s="12"/>
      <c r="K50" s="12"/>
      <c r="L50" s="12">
        <f t="shared" si="0"/>
        <v>5780.4422568749997</v>
      </c>
    </row>
    <row r="51" spans="1:12" s="3" customFormat="1" x14ac:dyDescent="0.2">
      <c r="A51" s="9">
        <v>48</v>
      </c>
      <c r="B51" s="23">
        <v>200000811</v>
      </c>
      <c r="C51" s="13" t="s">
        <v>81</v>
      </c>
      <c r="D51" s="9" t="s">
        <v>6</v>
      </c>
      <c r="E51" s="21">
        <v>0</v>
      </c>
      <c r="F51" s="22">
        <v>4773.6419999999998</v>
      </c>
      <c r="G51" s="57">
        <v>6600</v>
      </c>
      <c r="H51" s="12">
        <v>5041.8967499999999</v>
      </c>
      <c r="I51" s="12">
        <v>5092.3157174999997</v>
      </c>
      <c r="J51" s="12"/>
      <c r="K51" s="12"/>
      <c r="L51" s="12">
        <f t="shared" si="0"/>
        <v>5376.9636168750003</v>
      </c>
    </row>
    <row r="52" spans="1:12" s="3" customFormat="1" x14ac:dyDescent="0.2">
      <c r="A52" s="9">
        <v>49</v>
      </c>
      <c r="B52" s="23">
        <v>200001470</v>
      </c>
      <c r="C52" s="13" t="s">
        <v>82</v>
      </c>
      <c r="D52" s="9" t="s">
        <v>6</v>
      </c>
      <c r="E52" s="21">
        <v>0</v>
      </c>
      <c r="F52" s="22">
        <v>8179.933</v>
      </c>
      <c r="G52" s="57">
        <v>10800</v>
      </c>
      <c r="H52" s="12">
        <v>9490.0537499999991</v>
      </c>
      <c r="I52" s="12">
        <v>9584.9542874999988</v>
      </c>
      <c r="J52" s="12"/>
      <c r="K52" s="12"/>
      <c r="L52" s="12">
        <f t="shared" si="0"/>
        <v>9513.7352593750002</v>
      </c>
    </row>
    <row r="53" spans="1:12" s="3" customFormat="1" x14ac:dyDescent="0.2">
      <c r="A53" s="9">
        <v>50</v>
      </c>
      <c r="B53" s="23">
        <v>200001477</v>
      </c>
      <c r="C53" s="68" t="s">
        <v>83</v>
      </c>
      <c r="D53" s="9" t="s">
        <v>6</v>
      </c>
      <c r="E53" s="21">
        <v>0</v>
      </c>
      <c r="F53" s="22">
        <v>6709.5839999999998</v>
      </c>
      <c r="G53" s="57">
        <v>6353</v>
      </c>
      <c r="H53" s="12">
        <v>5721.8374999999996</v>
      </c>
      <c r="I53" s="12">
        <v>5779.055875</v>
      </c>
      <c r="J53" s="12">
        <v>7800</v>
      </c>
      <c r="K53" s="12">
        <v>7990</v>
      </c>
      <c r="L53" s="12">
        <f t="shared" si="0"/>
        <v>6725.5795624999992</v>
      </c>
    </row>
    <row r="54" spans="1:12" s="3" customFormat="1" x14ac:dyDescent="0.2">
      <c r="A54" s="9">
        <v>51</v>
      </c>
      <c r="B54" s="23">
        <v>200000413</v>
      </c>
      <c r="C54" s="13" t="s">
        <v>84</v>
      </c>
      <c r="D54" s="9" t="s">
        <v>6</v>
      </c>
      <c r="E54" s="21">
        <v>0</v>
      </c>
      <c r="F54" s="22">
        <v>7281.3279999999995</v>
      </c>
      <c r="G54" s="57">
        <v>8544</v>
      </c>
      <c r="H54" s="12">
        <v>7428.6477500000001</v>
      </c>
      <c r="I54" s="12">
        <v>7502.9342274999999</v>
      </c>
      <c r="J54" s="12"/>
      <c r="K54" s="12"/>
      <c r="L54" s="12">
        <f t="shared" si="0"/>
        <v>7689.2274943749999</v>
      </c>
    </row>
    <row r="55" spans="1:12" s="3" customFormat="1" x14ac:dyDescent="0.2">
      <c r="A55" s="9">
        <v>52</v>
      </c>
      <c r="B55" s="23">
        <v>200001486</v>
      </c>
      <c r="C55" s="13" t="s">
        <v>85</v>
      </c>
      <c r="D55" s="9" t="s">
        <v>6</v>
      </c>
      <c r="E55" s="21">
        <v>0</v>
      </c>
      <c r="F55" s="22">
        <v>6641.2690000000002</v>
      </c>
      <c r="G55" s="57">
        <v>7920</v>
      </c>
      <c r="H55" s="12">
        <v>6951.5844999999999</v>
      </c>
      <c r="I55" s="12">
        <v>7021.1003449999998</v>
      </c>
      <c r="J55" s="12"/>
      <c r="K55" s="12"/>
      <c r="L55" s="12">
        <f t="shared" si="0"/>
        <v>7133.48846125</v>
      </c>
    </row>
    <row r="56" spans="1:12" s="3" customFormat="1" x14ac:dyDescent="0.2">
      <c r="A56" s="9">
        <v>53</v>
      </c>
      <c r="B56" s="23">
        <v>200001575</v>
      </c>
      <c r="C56" s="13" t="s">
        <v>86</v>
      </c>
      <c r="D56" s="9" t="s">
        <v>6</v>
      </c>
      <c r="E56" s="21">
        <v>0</v>
      </c>
      <c r="F56" s="22">
        <v>3478.81</v>
      </c>
      <c r="G56" s="57">
        <v>4800</v>
      </c>
      <c r="H56" s="12">
        <v>3341.05575</v>
      </c>
      <c r="I56" s="12">
        <v>3374.4663074999999</v>
      </c>
      <c r="J56" s="12"/>
      <c r="K56" s="12"/>
      <c r="L56" s="12">
        <f t="shared" si="0"/>
        <v>3748.5830143749999</v>
      </c>
    </row>
    <row r="57" spans="1:12" s="3" customFormat="1" x14ac:dyDescent="0.2">
      <c r="A57" s="9">
        <v>54</v>
      </c>
      <c r="B57" s="23">
        <v>200001500</v>
      </c>
      <c r="C57" s="13" t="s">
        <v>87</v>
      </c>
      <c r="D57" s="9" t="s">
        <v>6</v>
      </c>
      <c r="E57" s="21">
        <v>0</v>
      </c>
      <c r="F57" s="22">
        <v>7294.991</v>
      </c>
      <c r="G57" s="57">
        <v>8400</v>
      </c>
      <c r="H57" s="12">
        <v>7579.66</v>
      </c>
      <c r="I57" s="12">
        <v>7655.4565999999995</v>
      </c>
      <c r="J57" s="12"/>
      <c r="K57" s="12"/>
      <c r="L57" s="12">
        <f t="shared" si="0"/>
        <v>7732.5268999999989</v>
      </c>
    </row>
    <row r="58" spans="1:12" s="3" customFormat="1" x14ac:dyDescent="0.2">
      <c r="A58" s="9">
        <v>55</v>
      </c>
      <c r="B58" s="23">
        <v>200001508</v>
      </c>
      <c r="C58" s="13" t="s">
        <v>88</v>
      </c>
      <c r="D58" s="9" t="s">
        <v>6</v>
      </c>
      <c r="E58" s="21">
        <v>0</v>
      </c>
      <c r="F58" s="22">
        <v>4771.54</v>
      </c>
      <c r="G58" s="57">
        <v>5712</v>
      </c>
      <c r="H58" s="12">
        <v>4496.6959999999999</v>
      </c>
      <c r="I58" s="12">
        <v>4541.6629599999997</v>
      </c>
      <c r="J58" s="12"/>
      <c r="K58" s="12"/>
      <c r="L58" s="12">
        <f t="shared" si="0"/>
        <v>4880.4747399999997</v>
      </c>
    </row>
    <row r="59" spans="1:12" s="3" customFormat="1" x14ac:dyDescent="0.2">
      <c r="A59" s="9">
        <v>56</v>
      </c>
      <c r="B59" s="23">
        <v>200001511</v>
      </c>
      <c r="C59" s="13" t="s">
        <v>89</v>
      </c>
      <c r="D59" s="9" t="s">
        <v>6</v>
      </c>
      <c r="E59" s="21">
        <v>0</v>
      </c>
      <c r="F59" s="22">
        <v>6842.01</v>
      </c>
      <c r="G59" s="57">
        <v>8040</v>
      </c>
      <c r="H59" s="12">
        <v>7857.5587500000001</v>
      </c>
      <c r="I59" s="12">
        <v>7936.1343375000006</v>
      </c>
      <c r="J59" s="12"/>
      <c r="K59" s="12"/>
      <c r="L59" s="12">
        <f t="shared" si="0"/>
        <v>7668.9257718749996</v>
      </c>
    </row>
    <row r="60" spans="1:12" s="3" customFormat="1" x14ac:dyDescent="0.2">
      <c r="A60" s="9">
        <v>57</v>
      </c>
      <c r="B60" s="23">
        <v>200002353</v>
      </c>
      <c r="C60" s="13" t="s">
        <v>90</v>
      </c>
      <c r="D60" s="9" t="s">
        <v>6</v>
      </c>
      <c r="E60" s="21">
        <v>0</v>
      </c>
      <c r="F60" s="22">
        <v>5638.6149999999998</v>
      </c>
      <c r="G60" s="57">
        <v>6482</v>
      </c>
      <c r="H60" s="12">
        <v>5257.7610000000004</v>
      </c>
      <c r="I60" s="12">
        <v>5310.3386100000007</v>
      </c>
      <c r="J60" s="12"/>
      <c r="K60" s="12"/>
      <c r="L60" s="12">
        <f t="shared" si="0"/>
        <v>5672.1786525000007</v>
      </c>
    </row>
    <row r="61" spans="1:12" s="3" customFormat="1" x14ac:dyDescent="0.2">
      <c r="A61" s="9">
        <v>58</v>
      </c>
      <c r="B61" s="23">
        <v>200001516</v>
      </c>
      <c r="C61" s="13" t="s">
        <v>91</v>
      </c>
      <c r="D61" s="9" t="s">
        <v>6</v>
      </c>
      <c r="E61" s="21">
        <v>0</v>
      </c>
      <c r="F61" s="22">
        <v>5591.32</v>
      </c>
      <c r="G61" s="57">
        <v>6480</v>
      </c>
      <c r="H61" s="12">
        <v>5054.3452500000003</v>
      </c>
      <c r="I61" s="12">
        <v>5104.8887025000004</v>
      </c>
      <c r="J61" s="12"/>
      <c r="K61" s="12"/>
      <c r="L61" s="12">
        <f t="shared" si="0"/>
        <v>5557.6384881249996</v>
      </c>
    </row>
    <row r="62" spans="1:12" s="3" customFormat="1" x14ac:dyDescent="0.2">
      <c r="A62" s="9">
        <v>59</v>
      </c>
      <c r="B62" s="23">
        <v>200001539</v>
      </c>
      <c r="C62" s="13" t="s">
        <v>92</v>
      </c>
      <c r="D62" s="9" t="s">
        <v>6</v>
      </c>
      <c r="E62" s="21">
        <v>0</v>
      </c>
      <c r="F62" s="22">
        <v>5495.6790000000001</v>
      </c>
      <c r="G62" s="57">
        <v>6475</v>
      </c>
      <c r="H62" s="12">
        <v>6836.1845000000003</v>
      </c>
      <c r="I62" s="12">
        <v>6904.5463450000007</v>
      </c>
      <c r="J62" s="12"/>
      <c r="K62" s="12"/>
      <c r="L62" s="12">
        <f t="shared" si="0"/>
        <v>6427.8524612500005</v>
      </c>
    </row>
    <row r="63" spans="1:12" s="3" customFormat="1" x14ac:dyDescent="0.2">
      <c r="A63" s="9">
        <v>60</v>
      </c>
      <c r="B63" s="23">
        <v>200001540</v>
      </c>
      <c r="C63" s="13" t="s">
        <v>93</v>
      </c>
      <c r="D63" s="9" t="s">
        <v>6</v>
      </c>
      <c r="E63" s="21">
        <v>0</v>
      </c>
      <c r="F63" s="22">
        <v>4481.4639999999999</v>
      </c>
      <c r="G63" s="57">
        <v>5400</v>
      </c>
      <c r="H63" s="12">
        <v>5175.8690000000006</v>
      </c>
      <c r="I63" s="12">
        <v>5227.6276900000003</v>
      </c>
      <c r="J63" s="12"/>
      <c r="K63" s="12"/>
      <c r="L63" s="12">
        <f t="shared" si="0"/>
        <v>5071.2401725</v>
      </c>
    </row>
    <row r="64" spans="1:12" s="3" customFormat="1" x14ac:dyDescent="0.2">
      <c r="A64" s="9">
        <v>61</v>
      </c>
      <c r="B64" s="23">
        <v>200001546</v>
      </c>
      <c r="C64" s="13" t="s">
        <v>94</v>
      </c>
      <c r="D64" s="9" t="s">
        <v>6</v>
      </c>
      <c r="E64" s="21">
        <v>0</v>
      </c>
      <c r="F64" s="22">
        <v>7015.4250000000002</v>
      </c>
      <c r="G64" s="57">
        <v>8400</v>
      </c>
      <c r="H64" s="12">
        <v>7114.4902499999998</v>
      </c>
      <c r="I64" s="12">
        <v>7185.6351525</v>
      </c>
      <c r="J64" s="12"/>
      <c r="K64" s="12"/>
      <c r="L64" s="12">
        <f t="shared" si="0"/>
        <v>7428.8876006249993</v>
      </c>
    </row>
    <row r="65" spans="1:12" s="3" customFormat="1" x14ac:dyDescent="0.2">
      <c r="A65" s="9">
        <v>62</v>
      </c>
      <c r="B65" s="23">
        <v>200001550</v>
      </c>
      <c r="C65" s="13" t="s">
        <v>95</v>
      </c>
      <c r="D65" s="9" t="s">
        <v>6</v>
      </c>
      <c r="E65" s="21">
        <v>0</v>
      </c>
      <c r="F65" s="22">
        <v>4459.393</v>
      </c>
      <c r="G65" s="57">
        <v>5400</v>
      </c>
      <c r="H65" s="12">
        <v>4807.9245000000001</v>
      </c>
      <c r="I65" s="12">
        <v>4856.003745</v>
      </c>
      <c r="J65" s="12"/>
      <c r="K65" s="12"/>
      <c r="L65" s="12">
        <f t="shared" si="0"/>
        <v>4880.8303112499998</v>
      </c>
    </row>
    <row r="66" spans="1:12" s="3" customFormat="1" x14ac:dyDescent="0.2">
      <c r="A66" s="9">
        <v>63</v>
      </c>
      <c r="B66" s="23">
        <v>200001552</v>
      </c>
      <c r="C66" s="13" t="s">
        <v>96</v>
      </c>
      <c r="D66" s="9" t="s">
        <v>6</v>
      </c>
      <c r="E66" s="21">
        <v>0</v>
      </c>
      <c r="F66" s="22">
        <v>5483.067</v>
      </c>
      <c r="G66" s="57">
        <v>6960</v>
      </c>
      <c r="H66" s="12">
        <v>5232.4215000000004</v>
      </c>
      <c r="I66" s="12">
        <v>5284.745715</v>
      </c>
      <c r="J66" s="12"/>
      <c r="K66" s="12"/>
      <c r="L66" s="12">
        <f t="shared" si="0"/>
        <v>5740.0585537500001</v>
      </c>
    </row>
    <row r="67" spans="1:12" s="3" customFormat="1" x14ac:dyDescent="0.2">
      <c r="A67" s="9">
        <v>64</v>
      </c>
      <c r="B67" s="23">
        <v>200002513</v>
      </c>
      <c r="C67" s="13" t="s">
        <v>97</v>
      </c>
      <c r="D67" s="9" t="s">
        <v>6</v>
      </c>
      <c r="E67" s="21">
        <v>0</v>
      </c>
      <c r="F67" s="22">
        <v>4762.0810000000001</v>
      </c>
      <c r="G67" s="57">
        <v>6000</v>
      </c>
      <c r="H67" s="12">
        <v>4076.317</v>
      </c>
      <c r="I67" s="12">
        <v>4117.0801700000002</v>
      </c>
      <c r="J67" s="12"/>
      <c r="K67" s="12"/>
      <c r="L67" s="12">
        <f t="shared" si="0"/>
        <v>4738.8695425000005</v>
      </c>
    </row>
    <row r="68" spans="1:12" s="3" customFormat="1" x14ac:dyDescent="0.2">
      <c r="A68" s="9">
        <v>65</v>
      </c>
      <c r="B68" s="23">
        <v>200000232</v>
      </c>
      <c r="C68" s="13" t="s">
        <v>98</v>
      </c>
      <c r="D68" s="9" t="s">
        <v>6</v>
      </c>
      <c r="E68" s="21">
        <v>0</v>
      </c>
      <c r="F68" s="22">
        <v>6405.8450000000003</v>
      </c>
      <c r="G68" s="57">
        <v>7800</v>
      </c>
      <c r="H68" s="12">
        <v>6656.5895</v>
      </c>
      <c r="I68" s="12">
        <v>6723.1553949999998</v>
      </c>
      <c r="J68" s="12"/>
      <c r="K68" s="12"/>
      <c r="L68" s="12">
        <f t="shared" si="0"/>
        <v>6896.3974737500012</v>
      </c>
    </row>
    <row r="69" spans="1:12" s="3" customFormat="1" x14ac:dyDescent="0.2">
      <c r="A69" s="9">
        <v>66</v>
      </c>
      <c r="B69" s="23">
        <v>200001467</v>
      </c>
      <c r="C69" s="13" t="s">
        <v>99</v>
      </c>
      <c r="D69" s="9" t="s">
        <v>6</v>
      </c>
      <c r="E69" s="21">
        <v>0</v>
      </c>
      <c r="F69" s="22">
        <v>5356.9470000000001</v>
      </c>
      <c r="G69" s="57">
        <v>6840</v>
      </c>
      <c r="H69" s="12">
        <v>5524.6122500000001</v>
      </c>
      <c r="I69" s="12">
        <v>5579.8583724999999</v>
      </c>
      <c r="J69" s="12"/>
      <c r="K69" s="12"/>
      <c r="L69" s="12">
        <f t="shared" ref="L69:L127" si="1">AVERAGE(F69:K69)</f>
        <v>5825.3544056249993</v>
      </c>
    </row>
    <row r="70" spans="1:12" s="3" customFormat="1" x14ac:dyDescent="0.2">
      <c r="A70" s="9">
        <v>67</v>
      </c>
      <c r="B70" s="23">
        <v>200000305</v>
      </c>
      <c r="C70" s="13" t="s">
        <v>100</v>
      </c>
      <c r="D70" s="9" t="s">
        <v>6</v>
      </c>
      <c r="E70" s="21">
        <v>0</v>
      </c>
      <c r="F70" s="22">
        <v>8422.7139999999999</v>
      </c>
      <c r="G70" s="57">
        <v>10560</v>
      </c>
      <c r="H70" s="12">
        <v>9132.616</v>
      </c>
      <c r="I70" s="12">
        <v>9223.9421600000005</v>
      </c>
      <c r="J70" s="12"/>
      <c r="K70" s="12"/>
      <c r="L70" s="12">
        <f t="shared" si="1"/>
        <v>9334.8180400000001</v>
      </c>
    </row>
    <row r="71" spans="1:12" s="3" customFormat="1" x14ac:dyDescent="0.2">
      <c r="A71" s="9">
        <v>68</v>
      </c>
      <c r="B71" s="23">
        <v>200001478</v>
      </c>
      <c r="C71" s="13" t="s">
        <v>101</v>
      </c>
      <c r="D71" s="9" t="s">
        <v>6</v>
      </c>
      <c r="E71" s="21">
        <v>0</v>
      </c>
      <c r="F71" s="22">
        <v>5244.49</v>
      </c>
      <c r="G71" s="57">
        <v>6600</v>
      </c>
      <c r="H71" s="12">
        <v>5211.5212499999998</v>
      </c>
      <c r="I71" s="12">
        <v>5263.6364624999997</v>
      </c>
      <c r="J71" s="12"/>
      <c r="K71" s="12"/>
      <c r="L71" s="12">
        <f t="shared" si="1"/>
        <v>5579.9119281249996</v>
      </c>
    </row>
    <row r="72" spans="1:12" s="3" customFormat="1" x14ac:dyDescent="0.2">
      <c r="A72" s="9">
        <v>69</v>
      </c>
      <c r="B72" s="23">
        <v>200000751</v>
      </c>
      <c r="C72" s="13" t="s">
        <v>102</v>
      </c>
      <c r="D72" s="9" t="s">
        <v>6</v>
      </c>
      <c r="E72" s="21">
        <v>0</v>
      </c>
      <c r="F72" s="22">
        <v>5021.6779999999999</v>
      </c>
      <c r="G72" s="57">
        <v>6480</v>
      </c>
      <c r="H72" s="12">
        <v>5171.7340000000004</v>
      </c>
      <c r="I72" s="12">
        <v>5223.4513400000005</v>
      </c>
      <c r="J72" s="12"/>
      <c r="K72" s="12"/>
      <c r="L72" s="12">
        <f t="shared" si="1"/>
        <v>5474.215835</v>
      </c>
    </row>
    <row r="73" spans="1:12" s="3" customFormat="1" x14ac:dyDescent="0.2">
      <c r="A73" s="9">
        <v>70</v>
      </c>
      <c r="B73" s="23">
        <v>200000431</v>
      </c>
      <c r="C73" s="13" t="s">
        <v>103</v>
      </c>
      <c r="D73" s="9" t="s">
        <v>6</v>
      </c>
      <c r="E73" s="21">
        <v>0</v>
      </c>
      <c r="F73" s="22">
        <v>8354.3989999999994</v>
      </c>
      <c r="G73" s="57">
        <v>10200</v>
      </c>
      <c r="H73" s="12">
        <v>8813.0207499999997</v>
      </c>
      <c r="I73" s="12">
        <v>8901.1509575</v>
      </c>
      <c r="J73" s="12"/>
      <c r="K73" s="12"/>
      <c r="L73" s="12">
        <f t="shared" si="1"/>
        <v>9067.1426768749989</v>
      </c>
    </row>
    <row r="74" spans="1:12" s="3" customFormat="1" x14ac:dyDescent="0.2">
      <c r="A74" s="9">
        <v>71</v>
      </c>
      <c r="B74" s="23">
        <v>200002516</v>
      </c>
      <c r="C74" s="13" t="s">
        <v>104</v>
      </c>
      <c r="D74" s="9" t="s">
        <v>6</v>
      </c>
      <c r="E74" s="21">
        <v>0</v>
      </c>
      <c r="F74" s="22">
        <v>6542.4750000000004</v>
      </c>
      <c r="G74" s="57">
        <v>8400</v>
      </c>
      <c r="H74" s="12">
        <v>7211.8557499999997</v>
      </c>
      <c r="I74" s="12">
        <v>7283.9743074999997</v>
      </c>
      <c r="J74" s="12"/>
      <c r="K74" s="12"/>
      <c r="L74" s="12">
        <f t="shared" si="1"/>
        <v>7359.5762643750004</v>
      </c>
    </row>
    <row r="75" spans="1:12" s="3" customFormat="1" x14ac:dyDescent="0.2">
      <c r="A75" s="9">
        <v>72</v>
      </c>
      <c r="B75" s="23">
        <v>200001483</v>
      </c>
      <c r="C75" s="13" t="s">
        <v>105</v>
      </c>
      <c r="D75" s="9" t="s">
        <v>6</v>
      </c>
      <c r="E75" s="21">
        <v>0</v>
      </c>
      <c r="F75" s="22">
        <v>7857.2759999999998</v>
      </c>
      <c r="G75" s="57">
        <v>9240</v>
      </c>
      <c r="H75" s="12">
        <v>7348.5547500000002</v>
      </c>
      <c r="I75" s="12">
        <v>7422.0402975000006</v>
      </c>
      <c r="J75" s="12"/>
      <c r="K75" s="12"/>
      <c r="L75" s="12">
        <f t="shared" si="1"/>
        <v>7966.9677618749993</v>
      </c>
    </row>
    <row r="76" spans="1:12" s="3" customFormat="1" x14ac:dyDescent="0.2">
      <c r="A76" s="9">
        <v>73</v>
      </c>
      <c r="B76" s="23">
        <v>200002517</v>
      </c>
      <c r="C76" s="13" t="s">
        <v>106</v>
      </c>
      <c r="D76" s="9" t="s">
        <v>6</v>
      </c>
      <c r="E76" s="21">
        <v>0</v>
      </c>
      <c r="F76" s="22">
        <v>12974.594999999999</v>
      </c>
      <c r="G76" s="57">
        <v>14400</v>
      </c>
      <c r="H76" s="12">
        <v>12529.251749999999</v>
      </c>
      <c r="I76" s="12">
        <v>12654.544267499999</v>
      </c>
      <c r="J76" s="12"/>
      <c r="K76" s="12"/>
      <c r="L76" s="12">
        <f t="shared" si="1"/>
        <v>13139.597754375</v>
      </c>
    </row>
    <row r="77" spans="1:12" s="3" customFormat="1" x14ac:dyDescent="0.2">
      <c r="A77" s="9">
        <v>74</v>
      </c>
      <c r="B77" s="23">
        <v>200000449</v>
      </c>
      <c r="C77" s="13" t="s">
        <v>107</v>
      </c>
      <c r="D77" s="9" t="s">
        <v>6</v>
      </c>
      <c r="E77" s="21">
        <v>0</v>
      </c>
      <c r="F77" s="22">
        <v>7690.1670000000004</v>
      </c>
      <c r="G77" s="57">
        <v>9600</v>
      </c>
      <c r="H77" s="12">
        <v>7969.2465000000002</v>
      </c>
      <c r="I77" s="12">
        <v>8048.9389650000003</v>
      </c>
      <c r="J77" s="12"/>
      <c r="K77" s="12"/>
      <c r="L77" s="12">
        <f t="shared" si="1"/>
        <v>8327.0881162500009</v>
      </c>
    </row>
    <row r="78" spans="1:12" s="3" customFormat="1" x14ac:dyDescent="0.2">
      <c r="A78" s="9">
        <v>75</v>
      </c>
      <c r="B78" s="23">
        <v>200001492</v>
      </c>
      <c r="C78" s="13" t="s">
        <v>108</v>
      </c>
      <c r="D78" s="9" t="s">
        <v>6</v>
      </c>
      <c r="E78" s="21">
        <v>0</v>
      </c>
      <c r="F78" s="22">
        <v>10135.843999999999</v>
      </c>
      <c r="G78" s="57">
        <v>12000</v>
      </c>
      <c r="H78" s="12">
        <v>10984.55775</v>
      </c>
      <c r="I78" s="12">
        <v>11094.4033275</v>
      </c>
      <c r="J78" s="12"/>
      <c r="K78" s="12"/>
      <c r="L78" s="12">
        <f t="shared" si="1"/>
        <v>11053.701269375</v>
      </c>
    </row>
    <row r="79" spans="1:12" s="3" customFormat="1" x14ac:dyDescent="0.2">
      <c r="A79" s="9">
        <v>76</v>
      </c>
      <c r="B79" s="15" t="s">
        <v>109</v>
      </c>
      <c r="C79" s="13" t="s">
        <v>110</v>
      </c>
      <c r="D79" s="9" t="s">
        <v>6</v>
      </c>
      <c r="E79" s="21">
        <v>0</v>
      </c>
      <c r="F79" s="22">
        <v>8275.5740000000005</v>
      </c>
      <c r="G79" s="57">
        <v>10320</v>
      </c>
      <c r="H79" s="12">
        <v>9182.5797500000008</v>
      </c>
      <c r="I79" s="12">
        <v>9274.4055475000005</v>
      </c>
      <c r="J79" s="12"/>
      <c r="K79" s="12"/>
      <c r="L79" s="12">
        <f t="shared" si="1"/>
        <v>9263.1398243750009</v>
      </c>
    </row>
    <row r="80" spans="1:12" s="3" customFormat="1" x14ac:dyDescent="0.2">
      <c r="A80" s="9">
        <v>77</v>
      </c>
      <c r="B80" s="23">
        <v>200001555</v>
      </c>
      <c r="C80" s="13" t="s">
        <v>111</v>
      </c>
      <c r="D80" s="9" t="s">
        <v>6</v>
      </c>
      <c r="E80" s="21">
        <v>0</v>
      </c>
      <c r="F80" s="22">
        <v>4556.085</v>
      </c>
      <c r="G80" s="57">
        <v>6000</v>
      </c>
      <c r="H80" s="12">
        <v>4957.5652499999997</v>
      </c>
      <c r="I80" s="12">
        <v>5007.1409024999994</v>
      </c>
      <c r="J80" s="12"/>
      <c r="K80" s="12"/>
      <c r="L80" s="12">
        <f t="shared" si="1"/>
        <v>5130.1977881249995</v>
      </c>
    </row>
    <row r="81" spans="1:12" s="3" customFormat="1" x14ac:dyDescent="0.2">
      <c r="A81" s="9">
        <v>78</v>
      </c>
      <c r="B81" s="23">
        <v>200002519</v>
      </c>
      <c r="C81" s="13" t="s">
        <v>112</v>
      </c>
      <c r="D81" s="9" t="s">
        <v>6</v>
      </c>
      <c r="E81" s="21">
        <v>0</v>
      </c>
      <c r="F81" s="22">
        <v>15256.316000000001</v>
      </c>
      <c r="G81" s="57">
        <v>18000</v>
      </c>
      <c r="H81" s="12">
        <v>14199.3115</v>
      </c>
      <c r="I81" s="12">
        <v>14341.304614999999</v>
      </c>
      <c r="J81" s="12"/>
      <c r="K81" s="12"/>
      <c r="L81" s="12">
        <f t="shared" si="1"/>
        <v>15449.233028750001</v>
      </c>
    </row>
    <row r="82" spans="1:12" s="3" customFormat="1" x14ac:dyDescent="0.2">
      <c r="A82" s="9">
        <v>79</v>
      </c>
      <c r="B82" s="23">
        <v>200001514</v>
      </c>
      <c r="C82" s="13" t="s">
        <v>113</v>
      </c>
      <c r="D82" s="9" t="s">
        <v>6</v>
      </c>
      <c r="E82" s="21">
        <v>0</v>
      </c>
      <c r="F82" s="22">
        <v>5230.8270000000002</v>
      </c>
      <c r="G82" s="57">
        <v>6600</v>
      </c>
      <c r="H82" s="12">
        <v>5212.53</v>
      </c>
      <c r="I82" s="12">
        <v>5264.6552999999994</v>
      </c>
      <c r="J82" s="12"/>
      <c r="K82" s="12"/>
      <c r="L82" s="12">
        <f t="shared" si="1"/>
        <v>5577.0030749999996</v>
      </c>
    </row>
    <row r="83" spans="1:12" s="3" customFormat="1" x14ac:dyDescent="0.2">
      <c r="A83" s="9">
        <v>80</v>
      </c>
      <c r="B83" s="23">
        <v>200000534</v>
      </c>
      <c r="C83" s="13" t="s">
        <v>114</v>
      </c>
      <c r="D83" s="9" t="s">
        <v>6</v>
      </c>
      <c r="E83" s="21">
        <v>0</v>
      </c>
      <c r="F83" s="22">
        <v>4541.3710000000001</v>
      </c>
      <c r="G83" s="57">
        <v>6000</v>
      </c>
      <c r="H83" s="12">
        <v>5022.9787500000002</v>
      </c>
      <c r="I83" s="12">
        <v>5073.2085375000006</v>
      </c>
      <c r="J83" s="12"/>
      <c r="K83" s="12"/>
      <c r="L83" s="12">
        <f t="shared" si="1"/>
        <v>5159.389571875</v>
      </c>
    </row>
    <row r="84" spans="1:12" s="3" customFormat="1" x14ac:dyDescent="0.2">
      <c r="A84" s="9">
        <v>81</v>
      </c>
      <c r="B84" s="23">
        <v>200001744</v>
      </c>
      <c r="C84" s="13" t="s">
        <v>105</v>
      </c>
      <c r="D84" s="9" t="s">
        <v>24</v>
      </c>
      <c r="E84" s="21">
        <v>0</v>
      </c>
      <c r="F84" s="58">
        <v>1299.0360000000001</v>
      </c>
      <c r="G84" s="57">
        <v>1560</v>
      </c>
      <c r="H84" s="12">
        <v>1592.0725</v>
      </c>
      <c r="I84" s="12">
        <v>1607.9932249999999</v>
      </c>
      <c r="J84" s="12"/>
      <c r="K84" s="12"/>
      <c r="L84" s="12">
        <f t="shared" si="1"/>
        <v>1514.7754312500001</v>
      </c>
    </row>
    <row r="85" spans="1:12" s="3" customFormat="1" x14ac:dyDescent="0.2">
      <c r="A85" s="9">
        <v>82</v>
      </c>
      <c r="B85" s="23">
        <v>200001748</v>
      </c>
      <c r="C85" s="13" t="s">
        <v>111</v>
      </c>
      <c r="D85" s="9" t="s">
        <v>24</v>
      </c>
      <c r="E85" s="21">
        <v>0</v>
      </c>
      <c r="F85" s="58">
        <v>1166.6099999999999</v>
      </c>
      <c r="G85" s="57">
        <v>1433</v>
      </c>
      <c r="H85" s="12">
        <v>1296.9837499999999</v>
      </c>
      <c r="I85" s="12">
        <v>1309.9535874999999</v>
      </c>
      <c r="J85" s="12"/>
      <c r="K85" s="12"/>
      <c r="L85" s="12">
        <f t="shared" si="1"/>
        <v>1301.6368343749998</v>
      </c>
    </row>
    <row r="86" spans="1:12" s="3" customFormat="1" x14ac:dyDescent="0.2">
      <c r="A86" s="9">
        <v>83</v>
      </c>
      <c r="B86" s="23">
        <v>200001743</v>
      </c>
      <c r="C86" s="13" t="s">
        <v>115</v>
      </c>
      <c r="D86" s="9" t="s">
        <v>24</v>
      </c>
      <c r="E86" s="21">
        <v>0</v>
      </c>
      <c r="F86" s="58">
        <v>1595.4179999999999</v>
      </c>
      <c r="G86" s="57">
        <v>1795</v>
      </c>
      <c r="H86" s="12">
        <v>1668.5305000000001</v>
      </c>
      <c r="I86" s="12">
        <v>1685.215805</v>
      </c>
      <c r="J86" s="12"/>
      <c r="K86" s="12"/>
      <c r="L86" s="12">
        <f t="shared" si="1"/>
        <v>1686.0410762499998</v>
      </c>
    </row>
    <row r="87" spans="1:12" s="3" customFormat="1" x14ac:dyDescent="0.2">
      <c r="A87" s="9">
        <v>84</v>
      </c>
      <c r="B87" s="23">
        <v>200001759</v>
      </c>
      <c r="C87" s="13" t="s">
        <v>112</v>
      </c>
      <c r="D87" s="9" t="s">
        <v>24</v>
      </c>
      <c r="E87" s="21">
        <v>0</v>
      </c>
      <c r="F87" s="58">
        <v>2951.2080000000001</v>
      </c>
      <c r="G87" s="57">
        <v>3634</v>
      </c>
      <c r="H87" s="12">
        <v>3281.1122500000001</v>
      </c>
      <c r="I87" s="12">
        <v>3313.9233724999999</v>
      </c>
      <c r="J87" s="12"/>
      <c r="K87" s="12"/>
      <c r="L87" s="12">
        <f t="shared" si="1"/>
        <v>3295.060905625</v>
      </c>
    </row>
    <row r="88" spans="1:12" s="3" customFormat="1" x14ac:dyDescent="0.2">
      <c r="A88" s="9">
        <v>85</v>
      </c>
      <c r="B88" s="23">
        <v>200001746</v>
      </c>
      <c r="C88" s="13" t="s">
        <v>106</v>
      </c>
      <c r="D88" s="9" t="s">
        <v>24</v>
      </c>
      <c r="E88" s="21">
        <v>0</v>
      </c>
      <c r="F88" s="58">
        <v>2859.7710000000002</v>
      </c>
      <c r="G88" s="57">
        <v>3552</v>
      </c>
      <c r="H88" s="12">
        <v>3089.7452499999999</v>
      </c>
      <c r="I88" s="12">
        <v>3120.6427024999998</v>
      </c>
      <c r="J88" s="12"/>
      <c r="K88" s="12"/>
      <c r="L88" s="12">
        <f t="shared" si="1"/>
        <v>3155.539738125</v>
      </c>
    </row>
    <row r="89" spans="1:12" s="3" customFormat="1" x14ac:dyDescent="0.2">
      <c r="A89" s="9">
        <v>86</v>
      </c>
      <c r="B89" s="23">
        <v>200001721</v>
      </c>
      <c r="C89" s="13" t="s">
        <v>97</v>
      </c>
      <c r="D89" s="9" t="s">
        <v>24</v>
      </c>
      <c r="E89" s="21">
        <v>0</v>
      </c>
      <c r="F89" s="58">
        <v>1227.568</v>
      </c>
      <c r="G89" s="57">
        <v>1541</v>
      </c>
      <c r="H89" s="12">
        <v>1369.394</v>
      </c>
      <c r="I89" s="12">
        <v>1383.0879400000001</v>
      </c>
      <c r="J89" s="12"/>
      <c r="K89" s="12"/>
      <c r="L89" s="12">
        <f t="shared" si="1"/>
        <v>1380.2624850000002</v>
      </c>
    </row>
    <row r="90" spans="1:12" s="3" customFormat="1" x14ac:dyDescent="0.2">
      <c r="A90" s="9">
        <v>87</v>
      </c>
      <c r="B90" s="23">
        <v>200001789</v>
      </c>
      <c r="C90" s="13" t="s">
        <v>116</v>
      </c>
      <c r="D90" s="9" t="s">
        <v>24</v>
      </c>
      <c r="E90" s="21">
        <v>0</v>
      </c>
      <c r="F90" s="58">
        <v>1881.29</v>
      </c>
      <c r="G90" s="57">
        <v>2251</v>
      </c>
      <c r="H90" s="12">
        <v>2094.95975</v>
      </c>
      <c r="I90" s="12">
        <v>2115.9093475</v>
      </c>
      <c r="J90" s="12"/>
      <c r="K90" s="12"/>
      <c r="L90" s="12">
        <f t="shared" si="1"/>
        <v>2085.789774375</v>
      </c>
    </row>
    <row r="91" spans="1:12" s="3" customFormat="1" ht="18" x14ac:dyDescent="0.2">
      <c r="A91" s="9">
        <v>88</v>
      </c>
      <c r="B91" s="23">
        <v>200002612</v>
      </c>
      <c r="C91" s="13" t="s">
        <v>117</v>
      </c>
      <c r="D91" s="9" t="s">
        <v>6</v>
      </c>
      <c r="E91" s="21">
        <v>0.19</v>
      </c>
      <c r="F91" s="58">
        <v>12029.745999999999</v>
      </c>
      <c r="G91" s="57">
        <v>15000</v>
      </c>
      <c r="H91" s="12">
        <v>14092.917750000001</v>
      </c>
      <c r="I91" s="12">
        <v>14233.846927500001</v>
      </c>
      <c r="J91" s="12"/>
      <c r="K91" s="12"/>
      <c r="L91" s="12">
        <f t="shared" si="1"/>
        <v>13839.127669375001</v>
      </c>
    </row>
    <row r="92" spans="1:12" s="3" customFormat="1" x14ac:dyDescent="0.2">
      <c r="A92" s="9">
        <v>89</v>
      </c>
      <c r="B92" s="23">
        <v>200000756</v>
      </c>
      <c r="C92" s="13" t="s">
        <v>118</v>
      </c>
      <c r="D92" s="9" t="s">
        <v>6</v>
      </c>
      <c r="E92" s="21">
        <v>0</v>
      </c>
      <c r="F92" s="58">
        <v>4649.6239999999998</v>
      </c>
      <c r="G92" s="57">
        <v>5760</v>
      </c>
      <c r="H92" s="12">
        <v>4867.3989999999994</v>
      </c>
      <c r="I92" s="12">
        <v>4916.0729899999997</v>
      </c>
      <c r="J92" s="12"/>
      <c r="K92" s="12"/>
      <c r="L92" s="12">
        <f t="shared" si="1"/>
        <v>5048.2739974999995</v>
      </c>
    </row>
    <row r="93" spans="1:12" s="3" customFormat="1" x14ac:dyDescent="0.2">
      <c r="A93" s="9">
        <v>90</v>
      </c>
      <c r="B93" s="23">
        <v>200001547</v>
      </c>
      <c r="C93" s="13" t="s">
        <v>119</v>
      </c>
      <c r="D93" s="9" t="s">
        <v>6</v>
      </c>
      <c r="E93" s="21">
        <v>0</v>
      </c>
      <c r="F93" s="58">
        <v>6971.2830000000004</v>
      </c>
      <c r="G93" s="57">
        <v>8400</v>
      </c>
      <c r="H93" s="12">
        <v>6945.9589999999998</v>
      </c>
      <c r="I93" s="12">
        <v>7015.4185900000002</v>
      </c>
      <c r="J93" s="12"/>
      <c r="K93" s="12"/>
      <c r="L93" s="12">
        <f t="shared" si="1"/>
        <v>7333.1651474999999</v>
      </c>
    </row>
    <row r="94" spans="1:12" s="3" customFormat="1" ht="18.75" x14ac:dyDescent="0.2">
      <c r="A94" s="9">
        <v>91</v>
      </c>
      <c r="B94" s="23">
        <v>200001777</v>
      </c>
      <c r="C94" s="13" t="s">
        <v>120</v>
      </c>
      <c r="D94" s="14" t="s">
        <v>121</v>
      </c>
      <c r="E94" s="21">
        <v>0.19</v>
      </c>
      <c r="F94" s="58">
        <v>12468.012999999999</v>
      </c>
      <c r="G94" s="57">
        <v>12000</v>
      </c>
      <c r="H94" s="12">
        <v>13019.651249999999</v>
      </c>
      <c r="I94" s="12">
        <v>13149.8477625</v>
      </c>
      <c r="J94" s="12"/>
      <c r="K94" s="12"/>
      <c r="L94" s="12">
        <f t="shared" si="1"/>
        <v>12659.378003125001</v>
      </c>
    </row>
    <row r="95" spans="1:12" s="3" customFormat="1" ht="18" x14ac:dyDescent="0.2">
      <c r="A95" s="9">
        <v>92</v>
      </c>
      <c r="B95" s="23">
        <v>200002600</v>
      </c>
      <c r="C95" s="13" t="s">
        <v>122</v>
      </c>
      <c r="D95" s="9" t="s">
        <v>24</v>
      </c>
      <c r="E95" s="21">
        <v>0.19</v>
      </c>
      <c r="F95" s="58">
        <v>1390.473</v>
      </c>
      <c r="G95" s="57">
        <v>1680</v>
      </c>
      <c r="H95" s="12">
        <v>1546.5284999999999</v>
      </c>
      <c r="I95" s="12">
        <v>1561.9937849999999</v>
      </c>
      <c r="J95" s="12"/>
      <c r="K95" s="12"/>
      <c r="L95" s="12">
        <f t="shared" si="1"/>
        <v>1544.74882125</v>
      </c>
    </row>
    <row r="96" spans="1:12" s="3" customFormat="1" x14ac:dyDescent="0.2">
      <c r="A96" s="9">
        <v>93</v>
      </c>
      <c r="B96" s="23">
        <v>200000760</v>
      </c>
      <c r="C96" s="13" t="s">
        <v>123</v>
      </c>
      <c r="D96" s="9" t="s">
        <v>14</v>
      </c>
      <c r="E96" s="21">
        <v>0.19</v>
      </c>
      <c r="F96" s="58">
        <v>15738.725</v>
      </c>
      <c r="G96" s="57">
        <v>18142</v>
      </c>
      <c r="H96" s="12">
        <v>16628.083749999998</v>
      </c>
      <c r="I96" s="12">
        <v>16794.364587499997</v>
      </c>
      <c r="J96" s="12"/>
      <c r="K96" s="12"/>
      <c r="L96" s="12">
        <f t="shared" si="1"/>
        <v>16825.793334374997</v>
      </c>
    </row>
    <row r="97" spans="1:12" s="3" customFormat="1" x14ac:dyDescent="0.2">
      <c r="A97" s="9">
        <v>94</v>
      </c>
      <c r="B97" s="23">
        <v>200001476</v>
      </c>
      <c r="C97" s="13" t="s">
        <v>123</v>
      </c>
      <c r="D97" s="9" t="s">
        <v>6</v>
      </c>
      <c r="E97" s="21">
        <v>0.19</v>
      </c>
      <c r="F97" s="58">
        <v>29719.127</v>
      </c>
      <c r="G97" s="57">
        <v>34140</v>
      </c>
      <c r="H97" s="12">
        <v>31014.026750000001</v>
      </c>
      <c r="I97" s="12">
        <v>31324.1670175</v>
      </c>
      <c r="J97" s="12"/>
      <c r="K97" s="12"/>
      <c r="L97" s="12">
        <f t="shared" si="1"/>
        <v>31549.330191875</v>
      </c>
    </row>
    <row r="98" spans="1:12" s="3" customFormat="1" x14ac:dyDescent="0.2">
      <c r="A98" s="9">
        <v>95</v>
      </c>
      <c r="B98" s="23">
        <v>200001631</v>
      </c>
      <c r="C98" s="13" t="s">
        <v>124</v>
      </c>
      <c r="D98" s="9" t="s">
        <v>24</v>
      </c>
      <c r="E98" s="21">
        <v>0.19</v>
      </c>
      <c r="F98" s="58">
        <v>1216.0070000000001</v>
      </c>
      <c r="G98" s="57">
        <v>1800</v>
      </c>
      <c r="H98" s="12">
        <v>1400</v>
      </c>
      <c r="I98" s="12">
        <v>1550</v>
      </c>
      <c r="J98" s="12"/>
      <c r="K98" s="12"/>
      <c r="L98" s="12">
        <f t="shared" si="1"/>
        <v>1491.5017499999999</v>
      </c>
    </row>
    <row r="99" spans="1:12" s="3" customFormat="1" x14ac:dyDescent="0.2">
      <c r="A99" s="9">
        <v>96</v>
      </c>
      <c r="B99" s="23">
        <v>200000750</v>
      </c>
      <c r="C99" s="13" t="s">
        <v>125</v>
      </c>
      <c r="D99" s="9" t="s">
        <v>24</v>
      </c>
      <c r="E99" s="21">
        <v>0.19</v>
      </c>
      <c r="F99" s="58">
        <v>12690.825000000001</v>
      </c>
      <c r="G99" s="57">
        <v>14400</v>
      </c>
      <c r="H99" s="12">
        <v>12603.27275</v>
      </c>
      <c r="I99" s="12">
        <v>12729.3054775</v>
      </c>
      <c r="J99" s="12"/>
      <c r="K99" s="12"/>
      <c r="L99" s="12">
        <f t="shared" si="1"/>
        <v>13105.850806875</v>
      </c>
    </row>
    <row r="100" spans="1:12" s="3" customFormat="1" x14ac:dyDescent="0.2">
      <c r="A100" s="9">
        <v>97</v>
      </c>
      <c r="B100" s="23">
        <v>200000805</v>
      </c>
      <c r="C100" s="13" t="s">
        <v>126</v>
      </c>
      <c r="D100" s="9" t="s">
        <v>14</v>
      </c>
      <c r="E100" s="21">
        <v>0.05</v>
      </c>
      <c r="F100" s="58">
        <v>13022.941000000001</v>
      </c>
      <c r="G100" s="57">
        <v>14878</v>
      </c>
      <c r="H100" s="12">
        <v>13211.311750000001</v>
      </c>
      <c r="I100" s="12">
        <v>13343.4248675</v>
      </c>
      <c r="J100" s="12"/>
      <c r="K100" s="12"/>
      <c r="L100" s="12">
        <f t="shared" si="1"/>
        <v>13613.919404374999</v>
      </c>
    </row>
    <row r="101" spans="1:12" s="3" customFormat="1" x14ac:dyDescent="0.2">
      <c r="A101" s="9">
        <v>98</v>
      </c>
      <c r="B101" s="23">
        <v>200001493</v>
      </c>
      <c r="C101" s="13" t="s">
        <v>126</v>
      </c>
      <c r="D101" s="9" t="s">
        <v>6</v>
      </c>
      <c r="E101" s="21">
        <v>0.05</v>
      </c>
      <c r="F101" s="58">
        <v>23911.300999999999</v>
      </c>
      <c r="G101" s="57">
        <v>27468</v>
      </c>
      <c r="H101" s="12">
        <v>24433.241000000002</v>
      </c>
      <c r="I101" s="12">
        <v>24677.573410000001</v>
      </c>
      <c r="J101" s="12"/>
      <c r="K101" s="12"/>
      <c r="L101" s="12">
        <f t="shared" si="1"/>
        <v>25122.5288525</v>
      </c>
    </row>
    <row r="102" spans="1:12" s="3" customFormat="1" x14ac:dyDescent="0.2">
      <c r="A102" s="9">
        <v>99</v>
      </c>
      <c r="B102" s="23">
        <v>200001689</v>
      </c>
      <c r="C102" s="13" t="s">
        <v>127</v>
      </c>
      <c r="D102" s="9" t="s">
        <v>6</v>
      </c>
      <c r="E102" s="21">
        <v>0</v>
      </c>
      <c r="F102" s="58">
        <v>32514.787</v>
      </c>
      <c r="G102" s="57">
        <v>37361</v>
      </c>
      <c r="H102" s="12">
        <v>34012.114750000001</v>
      </c>
      <c r="I102" s="12">
        <v>34352.235897500002</v>
      </c>
      <c r="J102" s="12"/>
      <c r="K102" s="12"/>
      <c r="L102" s="12">
        <f t="shared" si="1"/>
        <v>34560.034411875</v>
      </c>
    </row>
    <row r="103" spans="1:12" s="3" customFormat="1" x14ac:dyDescent="0.2">
      <c r="A103" s="9">
        <v>100</v>
      </c>
      <c r="B103" s="23">
        <v>200000626</v>
      </c>
      <c r="C103" s="13" t="s">
        <v>128</v>
      </c>
      <c r="D103" s="9" t="s">
        <v>6</v>
      </c>
      <c r="E103" s="21">
        <v>0</v>
      </c>
      <c r="F103" s="58">
        <v>26153.083999999999</v>
      </c>
      <c r="G103" s="57">
        <v>30132</v>
      </c>
      <c r="H103" s="12">
        <v>27226.95175</v>
      </c>
      <c r="I103" s="12">
        <v>27499.221267500001</v>
      </c>
      <c r="J103" s="12"/>
      <c r="K103" s="12"/>
      <c r="L103" s="12">
        <f t="shared" si="1"/>
        <v>27752.814254375004</v>
      </c>
    </row>
    <row r="104" spans="1:12" s="3" customFormat="1" x14ac:dyDescent="0.2">
      <c r="A104" s="9">
        <v>101</v>
      </c>
      <c r="B104" s="23">
        <v>200000627</v>
      </c>
      <c r="C104" s="13" t="s">
        <v>129</v>
      </c>
      <c r="D104" s="9" t="s">
        <v>6</v>
      </c>
      <c r="E104" s="21">
        <v>0</v>
      </c>
      <c r="F104" s="58">
        <v>35207.449000000001</v>
      </c>
      <c r="G104" s="57">
        <v>40594</v>
      </c>
      <c r="H104" s="12">
        <v>36738.042999999998</v>
      </c>
      <c r="I104" s="12">
        <v>37105.423429999995</v>
      </c>
      <c r="J104" s="12"/>
      <c r="K104" s="12"/>
      <c r="L104" s="12">
        <f t="shared" si="1"/>
        <v>37411.228857499998</v>
      </c>
    </row>
    <row r="105" spans="1:12" s="5" customFormat="1" x14ac:dyDescent="0.2">
      <c r="A105" s="9">
        <v>102</v>
      </c>
      <c r="B105" s="23">
        <v>200000753</v>
      </c>
      <c r="C105" s="13" t="s">
        <v>130</v>
      </c>
      <c r="D105" s="9" t="s">
        <v>14</v>
      </c>
      <c r="E105" s="21">
        <v>0.19</v>
      </c>
      <c r="F105" s="58">
        <v>26264.49</v>
      </c>
      <c r="G105" s="57">
        <v>30209</v>
      </c>
      <c r="H105" s="12">
        <v>25389.142500000002</v>
      </c>
      <c r="I105" s="12">
        <v>25643.033925000003</v>
      </c>
      <c r="J105" s="12"/>
      <c r="K105" s="12"/>
      <c r="L105" s="12">
        <f t="shared" si="1"/>
        <v>26876.416606250001</v>
      </c>
    </row>
    <row r="106" spans="1:12" s="5" customFormat="1" x14ac:dyDescent="0.2">
      <c r="A106" s="9">
        <v>103</v>
      </c>
      <c r="B106" s="23">
        <v>200000661</v>
      </c>
      <c r="C106" s="13" t="s">
        <v>131</v>
      </c>
      <c r="D106" s="9" t="s">
        <v>6</v>
      </c>
      <c r="E106" s="21">
        <v>0.19</v>
      </c>
      <c r="F106" s="58">
        <v>14133.848</v>
      </c>
      <c r="G106" s="57">
        <v>16800</v>
      </c>
      <c r="H106" s="12">
        <v>14616.66375</v>
      </c>
      <c r="I106" s="12">
        <v>14762.8303875</v>
      </c>
      <c r="J106" s="12"/>
      <c r="K106" s="12"/>
      <c r="L106" s="12">
        <f t="shared" si="1"/>
        <v>15078.335534374999</v>
      </c>
    </row>
    <row r="107" spans="1:12" s="5" customFormat="1" ht="18.75" x14ac:dyDescent="0.2">
      <c r="A107" s="9">
        <v>104</v>
      </c>
      <c r="B107" s="23">
        <v>200002398</v>
      </c>
      <c r="C107" s="13" t="s">
        <v>132</v>
      </c>
      <c r="D107" s="14" t="s">
        <v>133</v>
      </c>
      <c r="E107" s="21">
        <v>0.19</v>
      </c>
      <c r="F107" s="58">
        <v>13300.405000000001</v>
      </c>
      <c r="G107" s="57">
        <v>15439</v>
      </c>
      <c r="H107" s="12">
        <v>14235.70225</v>
      </c>
      <c r="I107" s="12">
        <v>14378.059272500001</v>
      </c>
      <c r="J107" s="12"/>
      <c r="K107" s="12"/>
      <c r="L107" s="12">
        <f t="shared" si="1"/>
        <v>14338.291630625001</v>
      </c>
    </row>
    <row r="108" spans="1:12" s="5" customFormat="1" x14ac:dyDescent="0.2">
      <c r="A108" s="9">
        <v>105</v>
      </c>
      <c r="B108" s="23">
        <v>200000672</v>
      </c>
      <c r="C108" s="13" t="s">
        <v>134</v>
      </c>
      <c r="D108" s="14" t="s">
        <v>135</v>
      </c>
      <c r="E108" s="28">
        <v>0.05</v>
      </c>
      <c r="F108" s="59">
        <v>10892.564</v>
      </c>
      <c r="G108" s="57">
        <v>12504</v>
      </c>
      <c r="H108" s="12">
        <v>12088.1355</v>
      </c>
      <c r="I108" s="12">
        <v>12209.016855</v>
      </c>
      <c r="J108" s="12"/>
      <c r="K108" s="12"/>
      <c r="L108" s="12">
        <f t="shared" si="1"/>
        <v>11923.429088750001</v>
      </c>
    </row>
    <row r="109" spans="1:12" s="5" customFormat="1" x14ac:dyDescent="0.2">
      <c r="A109" s="9">
        <v>106</v>
      </c>
      <c r="B109" s="23">
        <v>200000990</v>
      </c>
      <c r="C109" s="13" t="s">
        <v>134</v>
      </c>
      <c r="D109" s="14" t="s">
        <v>6</v>
      </c>
      <c r="E109" s="28">
        <v>0.05</v>
      </c>
      <c r="F109" s="59">
        <v>20068.845000000001</v>
      </c>
      <c r="G109" s="57">
        <v>23054</v>
      </c>
      <c r="H109" s="12">
        <v>20425.907500000001</v>
      </c>
      <c r="I109" s="12">
        <v>20630.166575000003</v>
      </c>
      <c r="J109" s="12"/>
      <c r="K109" s="12"/>
      <c r="L109" s="12">
        <f t="shared" si="1"/>
        <v>21044.729768750003</v>
      </c>
    </row>
    <row r="110" spans="1:12" s="5" customFormat="1" x14ac:dyDescent="0.2">
      <c r="A110" s="9">
        <v>107</v>
      </c>
      <c r="B110" s="23">
        <v>200000671</v>
      </c>
      <c r="C110" s="13" t="s">
        <v>134</v>
      </c>
      <c r="D110" s="9" t="s">
        <v>136</v>
      </c>
      <c r="E110" s="21">
        <v>0.05</v>
      </c>
      <c r="F110" s="58">
        <v>15375.079</v>
      </c>
      <c r="G110" s="57">
        <v>17630</v>
      </c>
      <c r="H110" s="12">
        <v>15174.70325</v>
      </c>
      <c r="I110" s="12">
        <v>15326.4502825</v>
      </c>
      <c r="J110" s="12"/>
      <c r="K110" s="12"/>
      <c r="L110" s="12">
        <f t="shared" si="1"/>
        <v>15876.558133125</v>
      </c>
    </row>
    <row r="111" spans="1:12" s="3" customFormat="1" x14ac:dyDescent="0.2">
      <c r="A111" s="9">
        <v>108</v>
      </c>
      <c r="B111" s="23">
        <v>200000941</v>
      </c>
      <c r="C111" s="13" t="s">
        <v>137</v>
      </c>
      <c r="D111" s="9" t="s">
        <v>138</v>
      </c>
      <c r="E111" s="21">
        <v>0.05</v>
      </c>
      <c r="F111" s="58">
        <v>16579.525000000001</v>
      </c>
      <c r="G111" s="57">
        <v>19219</v>
      </c>
      <c r="H111" s="12">
        <v>17030.880250000002</v>
      </c>
      <c r="I111" s="12">
        <v>17201.189052500002</v>
      </c>
      <c r="J111" s="12"/>
      <c r="K111" s="12"/>
      <c r="L111" s="12">
        <f t="shared" si="1"/>
        <v>17507.648575625</v>
      </c>
    </row>
    <row r="112" spans="1:12" s="3" customFormat="1" x14ac:dyDescent="0.2">
      <c r="A112" s="9">
        <v>109</v>
      </c>
      <c r="B112" s="23">
        <v>200000755</v>
      </c>
      <c r="C112" s="13" t="s">
        <v>139</v>
      </c>
      <c r="D112" s="9" t="s">
        <v>138</v>
      </c>
      <c r="E112" s="21">
        <v>0.05</v>
      </c>
      <c r="F112" s="58">
        <v>13562.103999999999</v>
      </c>
      <c r="G112" s="57">
        <v>15730</v>
      </c>
      <c r="H112" s="12">
        <v>13129.9995</v>
      </c>
      <c r="I112" s="12">
        <v>13261.299494999999</v>
      </c>
      <c r="J112" s="12"/>
      <c r="K112" s="12"/>
      <c r="L112" s="12">
        <f t="shared" si="1"/>
        <v>13920.850748749999</v>
      </c>
    </row>
    <row r="113" spans="1:12" s="3" customFormat="1" x14ac:dyDescent="0.2">
      <c r="A113" s="9">
        <v>110</v>
      </c>
      <c r="B113" s="23">
        <v>200000734</v>
      </c>
      <c r="C113" s="13" t="s">
        <v>140</v>
      </c>
      <c r="D113" s="9" t="s">
        <v>24</v>
      </c>
      <c r="E113" s="21">
        <v>0.19</v>
      </c>
      <c r="F113" s="58">
        <v>2664.2849999999999</v>
      </c>
      <c r="G113" s="57">
        <v>3072</v>
      </c>
      <c r="H113" s="12">
        <v>3490.2069999999999</v>
      </c>
      <c r="I113" s="12">
        <v>3525.10907</v>
      </c>
      <c r="J113" s="12"/>
      <c r="K113" s="12"/>
      <c r="L113" s="12">
        <f t="shared" si="1"/>
        <v>3187.9002675000002</v>
      </c>
    </row>
    <row r="114" spans="1:12" x14ac:dyDescent="0.2">
      <c r="A114" s="9">
        <v>111</v>
      </c>
      <c r="B114" s="30">
        <v>200001720</v>
      </c>
      <c r="C114" s="13" t="s">
        <v>141</v>
      </c>
      <c r="D114" s="9" t="s">
        <v>24</v>
      </c>
      <c r="E114" s="21">
        <v>0.19</v>
      </c>
      <c r="F114" s="57">
        <v>3137.2350000000001</v>
      </c>
      <c r="G114" s="57">
        <v>3120</v>
      </c>
      <c r="H114" s="12">
        <v>4219.3525</v>
      </c>
      <c r="I114" s="12">
        <v>4261.5460249999996</v>
      </c>
      <c r="J114" s="12"/>
      <c r="K114" s="12"/>
      <c r="L114" s="12">
        <f t="shared" si="1"/>
        <v>3684.5333812500003</v>
      </c>
    </row>
    <row r="115" spans="1:12" x14ac:dyDescent="0.2">
      <c r="A115" s="9">
        <v>112</v>
      </c>
      <c r="B115" s="30">
        <v>200001739</v>
      </c>
      <c r="C115" s="13" t="s">
        <v>142</v>
      </c>
      <c r="D115" s="9" t="s">
        <v>24</v>
      </c>
      <c r="E115" s="21">
        <v>0.19</v>
      </c>
      <c r="F115" s="57">
        <v>3966.4740000000002</v>
      </c>
      <c r="G115" s="57">
        <v>4560</v>
      </c>
      <c r="H115" s="12">
        <v>4042.5977499999999</v>
      </c>
      <c r="I115" s="12">
        <v>4083.0237274999999</v>
      </c>
      <c r="J115" s="12"/>
      <c r="K115" s="12"/>
      <c r="L115" s="12">
        <f t="shared" si="1"/>
        <v>4163.0238693749998</v>
      </c>
    </row>
    <row r="116" spans="1:12" x14ac:dyDescent="0.2">
      <c r="A116" s="9">
        <v>113</v>
      </c>
      <c r="B116" s="30">
        <v>200000403</v>
      </c>
      <c r="C116" s="13" t="s">
        <v>143</v>
      </c>
      <c r="D116" s="9" t="s">
        <v>24</v>
      </c>
      <c r="E116" s="21">
        <v>0</v>
      </c>
      <c r="F116" s="57">
        <v>3149.8469999999998</v>
      </c>
      <c r="G116" s="57">
        <v>3000</v>
      </c>
      <c r="H116" s="12">
        <v>3808.99325</v>
      </c>
      <c r="I116" s="12">
        <v>3847.0831825</v>
      </c>
      <c r="J116" s="12"/>
      <c r="K116" s="12"/>
      <c r="L116" s="12">
        <f t="shared" si="1"/>
        <v>3451.4808581249999</v>
      </c>
    </row>
    <row r="117" spans="1:12" x14ac:dyDescent="0.2">
      <c r="A117" s="9">
        <v>114</v>
      </c>
      <c r="B117" s="30">
        <v>200001633</v>
      </c>
      <c r="C117" s="13" t="s">
        <v>144</v>
      </c>
      <c r="D117" s="9" t="s">
        <v>24</v>
      </c>
      <c r="E117" s="21">
        <v>0.19</v>
      </c>
      <c r="F117" s="57">
        <v>4270.2129999999997</v>
      </c>
      <c r="G117" s="57">
        <v>4560</v>
      </c>
      <c r="H117" s="12">
        <v>4773.2053333333333</v>
      </c>
      <c r="I117" s="12">
        <v>4820.9373866666665</v>
      </c>
      <c r="J117" s="12"/>
      <c r="K117" s="12"/>
      <c r="L117" s="12">
        <f t="shared" si="1"/>
        <v>4606.0889299999999</v>
      </c>
    </row>
    <row r="118" spans="1:12" x14ac:dyDescent="0.2">
      <c r="A118" s="9">
        <v>115</v>
      </c>
      <c r="B118" s="30">
        <v>200000220</v>
      </c>
      <c r="C118" s="13" t="s">
        <v>145</v>
      </c>
      <c r="D118" s="9" t="s">
        <v>146</v>
      </c>
      <c r="E118" s="21">
        <v>0</v>
      </c>
      <c r="F118" s="57">
        <v>7078.4849999999997</v>
      </c>
      <c r="G118" s="57">
        <v>7800</v>
      </c>
      <c r="H118" s="12">
        <v>8052.2382500000003</v>
      </c>
      <c r="I118" s="12">
        <v>8132.7606325000006</v>
      </c>
      <c r="J118" s="12"/>
      <c r="K118" s="12"/>
      <c r="L118" s="12">
        <f t="shared" si="1"/>
        <v>7765.8709706250011</v>
      </c>
    </row>
    <row r="119" spans="1:12" x14ac:dyDescent="0.2">
      <c r="A119" s="9">
        <v>116</v>
      </c>
      <c r="B119" s="30">
        <v>200001764</v>
      </c>
      <c r="C119" s="16" t="s">
        <v>147</v>
      </c>
      <c r="D119" s="9" t="s">
        <v>24</v>
      </c>
      <c r="E119" s="21">
        <v>0.19</v>
      </c>
      <c r="F119" s="57">
        <v>6140.9930000000004</v>
      </c>
      <c r="G119" s="57">
        <v>6000</v>
      </c>
      <c r="H119" s="12">
        <v>6350.3117499999998</v>
      </c>
      <c r="I119" s="12">
        <v>6413.8148675000002</v>
      </c>
      <c r="J119" s="12"/>
      <c r="K119" s="12"/>
      <c r="L119" s="12">
        <f t="shared" si="1"/>
        <v>6226.2799043750001</v>
      </c>
    </row>
    <row r="120" spans="1:12" s="3" customFormat="1" x14ac:dyDescent="0.2">
      <c r="A120" s="9">
        <v>117</v>
      </c>
      <c r="B120" s="30">
        <v>200002109</v>
      </c>
      <c r="C120" s="55" t="s">
        <v>166</v>
      </c>
      <c r="D120" s="14" t="s">
        <v>6</v>
      </c>
      <c r="E120" s="21">
        <v>0</v>
      </c>
      <c r="F120" s="57"/>
      <c r="G120" s="57"/>
      <c r="H120" s="12">
        <v>17000</v>
      </c>
      <c r="I120" s="12">
        <v>17300</v>
      </c>
      <c r="J120" s="12"/>
      <c r="K120" s="12"/>
      <c r="L120" s="12">
        <f t="shared" si="1"/>
        <v>17150</v>
      </c>
    </row>
    <row r="121" spans="1:12" x14ac:dyDescent="0.2">
      <c r="A121" s="9">
        <v>118</v>
      </c>
      <c r="B121" s="30">
        <v>200001499</v>
      </c>
      <c r="C121" s="67" t="s">
        <v>153</v>
      </c>
      <c r="D121" s="9" t="s">
        <v>6</v>
      </c>
      <c r="E121" s="21">
        <v>0.19</v>
      </c>
      <c r="F121" s="57">
        <v>23014.797999999999</v>
      </c>
      <c r="G121" s="57">
        <v>25200</v>
      </c>
      <c r="H121" s="12">
        <v>19352.982499999998</v>
      </c>
      <c r="I121" s="12">
        <v>19546.512325</v>
      </c>
      <c r="J121" s="12">
        <v>27990</v>
      </c>
      <c r="K121" s="12">
        <v>26800</v>
      </c>
      <c r="L121" s="12">
        <f t="shared" si="1"/>
        <v>23650.715470833336</v>
      </c>
    </row>
    <row r="122" spans="1:12" x14ac:dyDescent="0.2">
      <c r="A122" s="9">
        <v>119</v>
      </c>
      <c r="B122" s="30">
        <v>200002313</v>
      </c>
      <c r="C122" s="55" t="s">
        <v>154</v>
      </c>
      <c r="D122" s="9" t="s">
        <v>6</v>
      </c>
      <c r="E122" s="21">
        <v>0.19</v>
      </c>
      <c r="F122" s="57">
        <v>15911.089</v>
      </c>
      <c r="G122" s="57">
        <v>18600</v>
      </c>
      <c r="H122" s="12">
        <v>17523.786749999999</v>
      </c>
      <c r="I122" s="12">
        <v>17699.024617499999</v>
      </c>
      <c r="J122" s="12"/>
      <c r="K122" s="12"/>
      <c r="L122" s="12">
        <f t="shared" si="1"/>
        <v>17433.475091875</v>
      </c>
    </row>
    <row r="123" spans="1:12" x14ac:dyDescent="0.2">
      <c r="A123" s="9">
        <v>120</v>
      </c>
      <c r="B123" s="30">
        <v>200002107</v>
      </c>
      <c r="C123" s="55" t="s">
        <v>155</v>
      </c>
      <c r="D123" s="9" t="s">
        <v>6</v>
      </c>
      <c r="E123" s="21">
        <v>0</v>
      </c>
      <c r="F123" s="57">
        <v>12492.186</v>
      </c>
      <c r="G123" s="57">
        <v>14352</v>
      </c>
      <c r="H123" s="12">
        <v>13323.091</v>
      </c>
      <c r="I123" s="12">
        <v>13456.321910000001</v>
      </c>
      <c r="J123" s="12"/>
      <c r="K123" s="12"/>
      <c r="L123" s="12">
        <f t="shared" si="1"/>
        <v>13405.8997275</v>
      </c>
    </row>
    <row r="124" spans="1:12" x14ac:dyDescent="0.2">
      <c r="A124" s="9">
        <v>121</v>
      </c>
      <c r="B124" s="30">
        <v>200001461</v>
      </c>
      <c r="C124" s="55" t="s">
        <v>156</v>
      </c>
      <c r="D124" s="9" t="s">
        <v>6</v>
      </c>
      <c r="E124" s="21">
        <v>0</v>
      </c>
      <c r="F124" s="57">
        <v>7034.3429999999998</v>
      </c>
      <c r="G124" s="57">
        <v>8400</v>
      </c>
      <c r="H124" s="12">
        <v>9090.9660000000003</v>
      </c>
      <c r="I124" s="12">
        <v>9181.8756599999997</v>
      </c>
      <c r="J124" s="12"/>
      <c r="K124" s="12"/>
      <c r="L124" s="12">
        <f t="shared" si="1"/>
        <v>8426.7961649999997</v>
      </c>
    </row>
    <row r="125" spans="1:12" x14ac:dyDescent="0.2">
      <c r="A125" s="9">
        <v>122</v>
      </c>
      <c r="B125" s="30">
        <v>200001466</v>
      </c>
      <c r="C125" s="55" t="s">
        <v>158</v>
      </c>
      <c r="D125" s="9" t="s">
        <v>6</v>
      </c>
      <c r="E125" s="21">
        <v>0</v>
      </c>
      <c r="F125" s="57">
        <v>4119.92</v>
      </c>
      <c r="G125" s="57">
        <v>6000</v>
      </c>
      <c r="H125" s="12">
        <v>4325.3213333333333</v>
      </c>
      <c r="I125" s="12">
        <v>4368.5745466666667</v>
      </c>
      <c r="J125" s="12"/>
      <c r="K125" s="12"/>
      <c r="L125" s="12">
        <f t="shared" si="1"/>
        <v>4703.4539700000005</v>
      </c>
    </row>
    <row r="126" spans="1:12" x14ac:dyDescent="0.2">
      <c r="A126" s="9">
        <v>123</v>
      </c>
      <c r="B126" s="30">
        <v>200001503</v>
      </c>
      <c r="C126" s="55" t="s">
        <v>167</v>
      </c>
      <c r="D126" s="9" t="s">
        <v>6</v>
      </c>
      <c r="E126" s="21">
        <v>0</v>
      </c>
      <c r="F126" s="57"/>
      <c r="G126" s="57"/>
      <c r="H126" s="57">
        <v>7590</v>
      </c>
      <c r="I126" s="57">
        <v>7665.9</v>
      </c>
      <c r="J126" s="57"/>
      <c r="K126" s="57"/>
      <c r="L126" s="12">
        <f t="shared" si="1"/>
        <v>7627.95</v>
      </c>
    </row>
    <row r="127" spans="1:12" x14ac:dyDescent="0.2">
      <c r="A127" s="9">
        <v>124</v>
      </c>
      <c r="B127" s="30">
        <v>200001627</v>
      </c>
      <c r="C127" s="55" t="s">
        <v>168</v>
      </c>
      <c r="D127" s="9" t="s">
        <v>6</v>
      </c>
      <c r="E127" s="21">
        <v>0.19</v>
      </c>
      <c r="F127" s="57"/>
      <c r="G127" s="57"/>
      <c r="H127" s="57">
        <v>110200</v>
      </c>
      <c r="I127" s="57">
        <v>110350</v>
      </c>
      <c r="J127" s="57"/>
      <c r="K127" s="57"/>
      <c r="L127" s="12">
        <f t="shared" si="1"/>
        <v>110275</v>
      </c>
    </row>
  </sheetData>
  <pageMargins left="0.70866141732283472" right="0.70866141732283472" top="0.74803149606299213" bottom="0.74803149606299213" header="0.31496062992125984" footer="0.31496062992125984"/>
  <pageSetup scale="75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8"/>
  </sheetPr>
  <dimension ref="A2:M127"/>
  <sheetViews>
    <sheetView zoomScale="118" zoomScaleNormal="118" workbookViewId="0">
      <selection activeCell="H14" sqref="H14:I14"/>
    </sheetView>
  </sheetViews>
  <sheetFormatPr baseColWidth="10" defaultRowHeight="12.75" x14ac:dyDescent="0.2"/>
  <cols>
    <col min="1" max="1" width="7.140625" style="1" customWidth="1"/>
    <col min="2" max="2" width="11.140625" style="2" bestFit="1" customWidth="1"/>
    <col min="3" max="3" width="6.5703125" style="2" hidden="1" customWidth="1"/>
    <col min="4" max="4" width="54" style="2" customWidth="1"/>
    <col min="5" max="5" width="17" style="2" customWidth="1"/>
    <col min="6" max="6" width="5.7109375" style="1" customWidth="1"/>
    <col min="7" max="7" width="15" style="2" customWidth="1"/>
    <col min="8" max="8" width="11.7109375" style="2" customWidth="1"/>
    <col min="9" max="9" width="12.85546875" style="2" customWidth="1"/>
    <col min="10" max="12" width="13.28515625" style="2" customWidth="1"/>
    <col min="13" max="13" width="13.85546875" style="2" customWidth="1"/>
    <col min="14" max="16384" width="11.42578125" style="2"/>
  </cols>
  <sheetData>
    <row r="2" spans="1:13" x14ac:dyDescent="0.2">
      <c r="H2" s="7"/>
      <c r="I2" s="7"/>
      <c r="J2" s="7"/>
      <c r="K2" s="7"/>
      <c r="L2" s="7"/>
    </row>
    <row r="3" spans="1:13" s="4" customFormat="1" ht="24.75" x14ac:dyDescent="0.25">
      <c r="A3" s="17" t="s">
        <v>0</v>
      </c>
      <c r="B3" s="62" t="s">
        <v>1</v>
      </c>
      <c r="C3" s="8"/>
      <c r="D3" s="18" t="s">
        <v>2</v>
      </c>
      <c r="E3" s="17" t="s">
        <v>3</v>
      </c>
      <c r="F3" s="19" t="s">
        <v>182</v>
      </c>
      <c r="G3" s="56" t="s">
        <v>181</v>
      </c>
      <c r="H3" s="56" t="s">
        <v>163</v>
      </c>
      <c r="I3" s="56" t="s">
        <v>162</v>
      </c>
      <c r="J3" s="56" t="s">
        <v>171</v>
      </c>
      <c r="K3" s="56" t="s">
        <v>178</v>
      </c>
      <c r="L3" s="56" t="s">
        <v>179</v>
      </c>
      <c r="M3" s="20" t="s">
        <v>161</v>
      </c>
    </row>
    <row r="4" spans="1:13" s="3" customFormat="1" x14ac:dyDescent="0.2">
      <c r="A4" s="9">
        <v>1</v>
      </c>
      <c r="B4" s="10">
        <v>200002807</v>
      </c>
      <c r="C4" s="9" t="s">
        <v>172</v>
      </c>
      <c r="D4" s="11" t="s">
        <v>5</v>
      </c>
      <c r="E4" s="9" t="s">
        <v>6</v>
      </c>
      <c r="F4" s="21">
        <v>0</v>
      </c>
      <c r="G4" s="22">
        <v>14321.977000000001</v>
      </c>
      <c r="H4" s="12">
        <v>16399</v>
      </c>
      <c r="I4" s="12">
        <v>13850.77475</v>
      </c>
      <c r="J4" s="12">
        <v>13989.2824975</v>
      </c>
      <c r="K4" s="12"/>
      <c r="L4" s="12"/>
      <c r="M4" s="12">
        <f>AVERAGE(G4:L4)</f>
        <v>14640.258561874998</v>
      </c>
    </row>
    <row r="5" spans="1:13" s="3" customFormat="1" x14ac:dyDescent="0.2">
      <c r="A5" s="9">
        <v>2</v>
      </c>
      <c r="B5" s="23" t="s">
        <v>7</v>
      </c>
      <c r="C5" s="31" t="s">
        <v>172</v>
      </c>
      <c r="D5" s="11" t="s">
        <v>8</v>
      </c>
      <c r="E5" s="9" t="s">
        <v>6</v>
      </c>
      <c r="F5" s="21">
        <v>0</v>
      </c>
      <c r="G5" s="22">
        <v>37725.644999999997</v>
      </c>
      <c r="H5" s="12">
        <v>45600</v>
      </c>
      <c r="I5" s="12">
        <v>34500</v>
      </c>
      <c r="J5" s="12">
        <v>36332.712829999997</v>
      </c>
      <c r="K5" s="12"/>
      <c r="L5" s="12"/>
      <c r="M5" s="12">
        <f t="shared" ref="M5:M68" si="0">AVERAGE(G5:L5)</f>
        <v>38539.589457499998</v>
      </c>
    </row>
    <row r="6" spans="1:13" s="3" customFormat="1" x14ac:dyDescent="0.2">
      <c r="A6" s="9">
        <v>3</v>
      </c>
      <c r="B6" s="23" t="s">
        <v>9</v>
      </c>
      <c r="C6" s="31" t="s">
        <v>172</v>
      </c>
      <c r="D6" s="11" t="s">
        <v>10</v>
      </c>
      <c r="E6" s="9" t="s">
        <v>6</v>
      </c>
      <c r="F6" s="21">
        <v>0</v>
      </c>
      <c r="G6" s="22">
        <v>37910.620999999999</v>
      </c>
      <c r="H6" s="12">
        <v>45600</v>
      </c>
      <c r="I6" s="12">
        <v>35560.370999999999</v>
      </c>
      <c r="J6" s="12">
        <v>35915.974710000002</v>
      </c>
      <c r="K6" s="12"/>
      <c r="L6" s="12"/>
      <c r="M6" s="12">
        <f t="shared" si="0"/>
        <v>38746.741677500002</v>
      </c>
    </row>
    <row r="7" spans="1:13" s="3" customFormat="1" x14ac:dyDescent="0.2">
      <c r="A7" s="9">
        <v>4</v>
      </c>
      <c r="B7" s="23" t="s">
        <v>11</v>
      </c>
      <c r="C7" s="31" t="s">
        <v>172</v>
      </c>
      <c r="D7" s="11" t="s">
        <v>12</v>
      </c>
      <c r="E7" s="9" t="s">
        <v>6</v>
      </c>
      <c r="F7" s="21">
        <v>0</v>
      </c>
      <c r="G7" s="22">
        <v>35603.675999999999</v>
      </c>
      <c r="H7" s="12">
        <v>45600</v>
      </c>
      <c r="I7" s="12">
        <v>32000</v>
      </c>
      <c r="J7" s="12">
        <v>33100</v>
      </c>
      <c r="K7" s="12"/>
      <c r="L7" s="12"/>
      <c r="M7" s="12">
        <f t="shared" si="0"/>
        <v>36575.919000000002</v>
      </c>
    </row>
    <row r="8" spans="1:13" s="3" customFormat="1" x14ac:dyDescent="0.2">
      <c r="A8" s="9">
        <v>5</v>
      </c>
      <c r="B8" s="23">
        <v>200000140</v>
      </c>
      <c r="C8" s="31" t="s">
        <v>172</v>
      </c>
      <c r="D8" s="11" t="s">
        <v>13</v>
      </c>
      <c r="E8" s="9" t="s">
        <v>15</v>
      </c>
      <c r="F8" s="21">
        <v>0</v>
      </c>
      <c r="G8" s="22">
        <v>23305.924999999999</v>
      </c>
      <c r="H8" s="12">
        <v>26539</v>
      </c>
      <c r="I8" s="12">
        <v>25219.4745</v>
      </c>
      <c r="J8" s="12">
        <v>25471.669245000001</v>
      </c>
      <c r="K8" s="12"/>
      <c r="L8" s="12"/>
      <c r="M8" s="12">
        <f t="shared" si="0"/>
        <v>25134.017186249999</v>
      </c>
    </row>
    <row r="9" spans="1:13" s="3" customFormat="1" ht="18" x14ac:dyDescent="0.2">
      <c r="A9" s="9">
        <v>6</v>
      </c>
      <c r="B9" s="23" t="s">
        <v>16</v>
      </c>
      <c r="C9" s="31" t="s">
        <v>172</v>
      </c>
      <c r="D9" s="11" t="s">
        <v>17</v>
      </c>
      <c r="E9" s="9" t="s">
        <v>6</v>
      </c>
      <c r="F9" s="21">
        <v>0</v>
      </c>
      <c r="G9" s="22">
        <v>38529.660000000003</v>
      </c>
      <c r="H9" s="12">
        <v>45600</v>
      </c>
      <c r="I9" s="12">
        <v>35760.173000000003</v>
      </c>
      <c r="J9" s="12">
        <v>36117.774730000005</v>
      </c>
      <c r="K9" s="12"/>
      <c r="L9" s="12"/>
      <c r="M9" s="12">
        <f>AVERAGE(G9:L9)</f>
        <v>39001.901932500004</v>
      </c>
    </row>
    <row r="10" spans="1:13" s="3" customFormat="1" x14ac:dyDescent="0.2">
      <c r="A10" s="9">
        <v>7</v>
      </c>
      <c r="B10" s="23">
        <v>200001870</v>
      </c>
      <c r="C10" s="31" t="s">
        <v>172</v>
      </c>
      <c r="D10" s="11" t="s">
        <v>18</v>
      </c>
      <c r="E10" s="9" t="s">
        <v>6</v>
      </c>
      <c r="F10" s="21">
        <v>0</v>
      </c>
      <c r="G10" s="22">
        <v>28555.67</v>
      </c>
      <c r="H10" s="12">
        <v>34800</v>
      </c>
      <c r="I10" s="12">
        <v>26363.39575</v>
      </c>
      <c r="J10" s="12">
        <v>26627.029707499998</v>
      </c>
      <c r="K10" s="12"/>
      <c r="L10" s="12"/>
      <c r="M10" s="12">
        <f t="shared" si="0"/>
        <v>29086.523864374998</v>
      </c>
    </row>
    <row r="11" spans="1:13" s="3" customFormat="1" x14ac:dyDescent="0.2">
      <c r="A11" s="9">
        <v>8</v>
      </c>
      <c r="B11" s="23" t="s">
        <v>19</v>
      </c>
      <c r="C11" s="31" t="s">
        <v>172</v>
      </c>
      <c r="D11" s="11" t="s">
        <v>20</v>
      </c>
      <c r="E11" s="9" t="s">
        <v>6</v>
      </c>
      <c r="F11" s="21">
        <v>0</v>
      </c>
      <c r="G11" s="22">
        <v>35065.563999999998</v>
      </c>
      <c r="H11" s="12">
        <v>43200</v>
      </c>
      <c r="I11" s="12">
        <v>34020</v>
      </c>
      <c r="J11" s="12">
        <v>33060</v>
      </c>
      <c r="K11" s="12"/>
      <c r="L11" s="12"/>
      <c r="M11" s="12">
        <f t="shared" si="0"/>
        <v>36336.391000000003</v>
      </c>
    </row>
    <row r="12" spans="1:13" s="3" customFormat="1" x14ac:dyDescent="0.2">
      <c r="A12" s="9">
        <v>9</v>
      </c>
      <c r="B12" s="23" t="s">
        <v>21</v>
      </c>
      <c r="C12" s="31" t="s">
        <v>172</v>
      </c>
      <c r="D12" s="11" t="s">
        <v>22</v>
      </c>
      <c r="E12" s="9" t="s">
        <v>6</v>
      </c>
      <c r="F12" s="21">
        <v>0</v>
      </c>
      <c r="G12" s="22">
        <v>32952.002999999997</v>
      </c>
      <c r="H12" s="12">
        <v>39600</v>
      </c>
      <c r="I12" s="12">
        <v>31000</v>
      </c>
      <c r="J12" s="12">
        <v>33644.420574999996</v>
      </c>
      <c r="K12" s="12"/>
      <c r="L12" s="12"/>
      <c r="M12" s="12">
        <f t="shared" si="0"/>
        <v>34299.105893749998</v>
      </c>
    </row>
    <row r="13" spans="1:13" s="3" customFormat="1" x14ac:dyDescent="0.2">
      <c r="A13" s="9">
        <v>10</v>
      </c>
      <c r="B13" s="24">
        <v>200001733</v>
      </c>
      <c r="C13" s="60" t="s">
        <v>172</v>
      </c>
      <c r="D13" s="11" t="s">
        <v>23</v>
      </c>
      <c r="E13" s="9" t="s">
        <v>25</v>
      </c>
      <c r="F13" s="21">
        <v>0.19</v>
      </c>
      <c r="G13" s="25">
        <v>3284.375</v>
      </c>
      <c r="H13" s="26">
        <v>3720</v>
      </c>
      <c r="I13" s="26">
        <v>3500</v>
      </c>
      <c r="J13" s="26">
        <v>3600</v>
      </c>
      <c r="K13" s="26"/>
      <c r="L13" s="26"/>
      <c r="M13" s="12">
        <f t="shared" si="0"/>
        <v>3526.09375</v>
      </c>
    </row>
    <row r="14" spans="1:13" s="3" customFormat="1" ht="18" x14ac:dyDescent="0.2">
      <c r="A14" s="9">
        <v>11</v>
      </c>
      <c r="B14" s="23" t="s">
        <v>26</v>
      </c>
      <c r="C14" s="31" t="s">
        <v>172</v>
      </c>
      <c r="D14" s="11" t="s">
        <v>27</v>
      </c>
      <c r="E14" s="9" t="s">
        <v>6</v>
      </c>
      <c r="F14" s="21">
        <v>0</v>
      </c>
      <c r="G14" s="22">
        <v>29225.156999999999</v>
      </c>
      <c r="H14" s="12">
        <v>34200</v>
      </c>
      <c r="I14" s="12">
        <v>29100</v>
      </c>
      <c r="J14" s="12">
        <v>29665.879580000001</v>
      </c>
      <c r="K14" s="12"/>
      <c r="L14" s="12"/>
      <c r="M14" s="12">
        <f t="shared" si="0"/>
        <v>30547.759145000004</v>
      </c>
    </row>
    <row r="15" spans="1:13" s="3" customFormat="1" x14ac:dyDescent="0.2">
      <c r="A15" s="9">
        <v>12</v>
      </c>
      <c r="B15" s="23" t="s">
        <v>28</v>
      </c>
      <c r="C15" s="31" t="s">
        <v>172</v>
      </c>
      <c r="D15" s="13" t="s">
        <v>29</v>
      </c>
      <c r="E15" s="9" t="s">
        <v>6</v>
      </c>
      <c r="F15" s="21">
        <v>0</v>
      </c>
      <c r="G15" s="22">
        <v>36921.629999999997</v>
      </c>
      <c r="H15" s="12">
        <v>42439</v>
      </c>
      <c r="I15" s="12">
        <v>34744.517250000004</v>
      </c>
      <c r="J15" s="12">
        <v>35091.962422500008</v>
      </c>
      <c r="K15" s="12"/>
      <c r="L15" s="12"/>
      <c r="M15" s="12">
        <f t="shared" si="0"/>
        <v>37299.277418125006</v>
      </c>
    </row>
    <row r="16" spans="1:13" s="3" customFormat="1" ht="18.75" x14ac:dyDescent="0.2">
      <c r="A16" s="9">
        <v>13</v>
      </c>
      <c r="B16" s="23">
        <v>200000747</v>
      </c>
      <c r="C16" s="31" t="s">
        <v>172</v>
      </c>
      <c r="D16" s="13" t="s">
        <v>30</v>
      </c>
      <c r="E16" s="14" t="s">
        <v>31</v>
      </c>
      <c r="F16" s="21">
        <v>0.19</v>
      </c>
      <c r="G16" s="22">
        <v>14841.171</v>
      </c>
      <c r="H16" s="12">
        <v>17520</v>
      </c>
      <c r="I16" s="12">
        <v>17408.960749999998</v>
      </c>
      <c r="J16" s="12">
        <v>17583.050357499997</v>
      </c>
      <c r="K16" s="12"/>
      <c r="L16" s="12"/>
      <c r="M16" s="12">
        <f t="shared" si="0"/>
        <v>16838.295526875001</v>
      </c>
    </row>
    <row r="17" spans="1:13" s="3" customFormat="1" x14ac:dyDescent="0.2">
      <c r="A17" s="9">
        <v>14</v>
      </c>
      <c r="B17" s="23" t="s">
        <v>32</v>
      </c>
      <c r="C17" s="31" t="s">
        <v>172</v>
      </c>
      <c r="D17" s="13" t="s">
        <v>33</v>
      </c>
      <c r="E17" s="9" t="s">
        <v>34</v>
      </c>
      <c r="F17" s="21">
        <v>0.19</v>
      </c>
      <c r="G17" s="22">
        <v>2589.6639999999998</v>
      </c>
      <c r="H17" s="12">
        <v>3000</v>
      </c>
      <c r="I17" s="12">
        <v>2650</v>
      </c>
      <c r="J17" s="12">
        <v>2700</v>
      </c>
      <c r="K17" s="12"/>
      <c r="L17" s="12"/>
      <c r="M17" s="12">
        <f t="shared" si="0"/>
        <v>2734.9160000000002</v>
      </c>
    </row>
    <row r="18" spans="1:13" s="3" customFormat="1" x14ac:dyDescent="0.2">
      <c r="A18" s="9">
        <v>15</v>
      </c>
      <c r="B18" s="15" t="s">
        <v>35</v>
      </c>
      <c r="C18" s="61" t="s">
        <v>172</v>
      </c>
      <c r="D18" s="13" t="s">
        <v>36</v>
      </c>
      <c r="E18" s="9" t="s">
        <v>6</v>
      </c>
      <c r="F18" s="21">
        <v>0</v>
      </c>
      <c r="G18" s="22">
        <v>22816.159</v>
      </c>
      <c r="H18" s="12">
        <v>28800</v>
      </c>
      <c r="I18" s="12">
        <v>22141.037</v>
      </c>
      <c r="J18" s="12">
        <v>22362.447370000002</v>
      </c>
      <c r="K18" s="12"/>
      <c r="L18" s="12"/>
      <c r="M18" s="12">
        <f t="shared" si="0"/>
        <v>24029.910842500001</v>
      </c>
    </row>
    <row r="19" spans="1:13" s="3" customFormat="1" ht="18" x14ac:dyDescent="0.2">
      <c r="A19" s="9">
        <v>16</v>
      </c>
      <c r="B19" s="23" t="s">
        <v>37</v>
      </c>
      <c r="C19" s="31" t="s">
        <v>172</v>
      </c>
      <c r="D19" s="13" t="s">
        <v>38</v>
      </c>
      <c r="E19" s="9" t="s">
        <v>6</v>
      </c>
      <c r="F19" s="21">
        <v>0</v>
      </c>
      <c r="G19" s="22">
        <v>27031.72</v>
      </c>
      <c r="H19" s="12">
        <v>31200</v>
      </c>
      <c r="I19" s="12">
        <v>27901.293750000001</v>
      </c>
      <c r="J19" s="12">
        <v>28180.3066875</v>
      </c>
      <c r="K19" s="12"/>
      <c r="L19" s="12"/>
      <c r="M19" s="12">
        <f t="shared" si="0"/>
        <v>28578.330109374998</v>
      </c>
    </row>
    <row r="20" spans="1:13" s="3" customFormat="1" ht="18" x14ac:dyDescent="0.2">
      <c r="A20" s="9">
        <v>17</v>
      </c>
      <c r="B20" s="23" t="s">
        <v>39</v>
      </c>
      <c r="C20" s="31" t="s">
        <v>172</v>
      </c>
      <c r="D20" s="13" t="s">
        <v>40</v>
      </c>
      <c r="E20" s="9" t="s">
        <v>6</v>
      </c>
      <c r="F20" s="21">
        <v>0</v>
      </c>
      <c r="G20" s="22">
        <v>21439.348999999998</v>
      </c>
      <c r="H20" s="12">
        <v>25200</v>
      </c>
      <c r="I20" s="12">
        <v>20246.278750000001</v>
      </c>
      <c r="J20" s="12">
        <v>20448.741537500002</v>
      </c>
      <c r="K20" s="12"/>
      <c r="L20" s="12"/>
      <c r="M20" s="12">
        <f t="shared" si="0"/>
        <v>21833.592321874999</v>
      </c>
    </row>
    <row r="21" spans="1:13" s="3" customFormat="1" ht="18" x14ac:dyDescent="0.2">
      <c r="A21" s="9">
        <v>18</v>
      </c>
      <c r="B21" s="23">
        <v>200001638</v>
      </c>
      <c r="C21" s="31" t="s">
        <v>172</v>
      </c>
      <c r="D21" s="13" t="s">
        <v>41</v>
      </c>
      <c r="E21" s="9" t="s">
        <v>6</v>
      </c>
      <c r="F21" s="21">
        <v>0</v>
      </c>
      <c r="G21" s="22">
        <v>32213.15</v>
      </c>
      <c r="H21" s="12">
        <v>36000</v>
      </c>
      <c r="I21" s="12">
        <v>31177.263500000001</v>
      </c>
      <c r="J21" s="12">
        <v>31489.036135000002</v>
      </c>
      <c r="K21" s="12"/>
      <c r="L21" s="12"/>
      <c r="M21" s="12">
        <f t="shared" si="0"/>
        <v>32719.862408749999</v>
      </c>
    </row>
    <row r="22" spans="1:13" s="3" customFormat="1" x14ac:dyDescent="0.2">
      <c r="A22" s="9">
        <v>19</v>
      </c>
      <c r="B22" s="23">
        <v>200001474</v>
      </c>
      <c r="C22" s="31" t="s">
        <v>172</v>
      </c>
      <c r="D22" s="11" t="s">
        <v>42</v>
      </c>
      <c r="E22" s="9" t="s">
        <v>6</v>
      </c>
      <c r="F22" s="21">
        <v>0</v>
      </c>
      <c r="G22" s="22">
        <v>19820.809000000001</v>
      </c>
      <c r="H22" s="12">
        <v>24000</v>
      </c>
      <c r="I22" s="12">
        <v>19572.758750000001</v>
      </c>
      <c r="J22" s="12">
        <v>19768.486337500002</v>
      </c>
      <c r="K22" s="12"/>
      <c r="L22" s="12"/>
      <c r="M22" s="12">
        <f t="shared" si="0"/>
        <v>20790.513521875</v>
      </c>
    </row>
    <row r="23" spans="1:13" s="3" customFormat="1" x14ac:dyDescent="0.2">
      <c r="A23" s="9">
        <v>20</v>
      </c>
      <c r="B23" s="23" t="s">
        <v>43</v>
      </c>
      <c r="C23" s="31" t="s">
        <v>172</v>
      </c>
      <c r="D23" s="13" t="s">
        <v>44</v>
      </c>
      <c r="E23" s="9" t="s">
        <v>6</v>
      </c>
      <c r="F23" s="21">
        <v>0</v>
      </c>
      <c r="G23" s="22">
        <v>19096.669999999998</v>
      </c>
      <c r="H23" s="12">
        <v>23400</v>
      </c>
      <c r="I23" s="12">
        <v>20025.977999999999</v>
      </c>
      <c r="J23" s="12">
        <v>20226.237779999999</v>
      </c>
      <c r="K23" s="12"/>
      <c r="L23" s="12"/>
      <c r="M23" s="12">
        <f t="shared" si="0"/>
        <v>20687.221444999999</v>
      </c>
    </row>
    <row r="24" spans="1:13" s="3" customFormat="1" x14ac:dyDescent="0.2">
      <c r="A24" s="9">
        <v>21</v>
      </c>
      <c r="B24" s="23" t="s">
        <v>45</v>
      </c>
      <c r="C24" s="31"/>
      <c r="D24" s="13" t="s">
        <v>46</v>
      </c>
      <c r="E24" s="9" t="s">
        <v>24</v>
      </c>
      <c r="F24" s="21">
        <v>0</v>
      </c>
      <c r="G24" s="22">
        <v>723.08799999999997</v>
      </c>
      <c r="H24" s="12">
        <v>900</v>
      </c>
      <c r="I24" s="12">
        <v>680.66775000000007</v>
      </c>
      <c r="J24" s="12">
        <v>687.47442750000005</v>
      </c>
      <c r="K24" s="12"/>
      <c r="L24" s="12"/>
      <c r="M24" s="12">
        <f t="shared" si="0"/>
        <v>747.80754437500013</v>
      </c>
    </row>
    <row r="25" spans="1:13" s="3" customFormat="1" x14ac:dyDescent="0.2">
      <c r="A25" s="9">
        <v>22</v>
      </c>
      <c r="B25" s="23" t="s">
        <v>47</v>
      </c>
      <c r="C25" s="31" t="s">
        <v>172</v>
      </c>
      <c r="D25" s="13" t="s">
        <v>48</v>
      </c>
      <c r="E25" s="9" t="s">
        <v>6</v>
      </c>
      <c r="F25" s="21">
        <v>0</v>
      </c>
      <c r="G25" s="22">
        <v>45715.347000000002</v>
      </c>
      <c r="H25" s="12">
        <v>54000</v>
      </c>
      <c r="I25" s="12">
        <v>50617.85</v>
      </c>
      <c r="J25" s="12">
        <v>51124.0285</v>
      </c>
      <c r="K25" s="12"/>
      <c r="L25" s="12"/>
      <c r="M25" s="12">
        <f t="shared" si="0"/>
        <v>50364.306375</v>
      </c>
    </row>
    <row r="26" spans="1:13" s="3" customFormat="1" ht="18" x14ac:dyDescent="0.2">
      <c r="A26" s="9">
        <v>23</v>
      </c>
      <c r="B26" s="23" t="s">
        <v>49</v>
      </c>
      <c r="C26" s="31" t="s">
        <v>172</v>
      </c>
      <c r="D26" s="13" t="s">
        <v>50</v>
      </c>
      <c r="E26" s="9" t="s">
        <v>6</v>
      </c>
      <c r="F26" s="21">
        <v>0</v>
      </c>
      <c r="G26" s="22">
        <v>56994.678999999996</v>
      </c>
      <c r="H26" s="12">
        <v>65400</v>
      </c>
      <c r="I26" s="12">
        <v>57832.759749999997</v>
      </c>
      <c r="J26" s="12">
        <v>58411.087347499997</v>
      </c>
      <c r="K26" s="12"/>
      <c r="L26" s="12"/>
      <c r="M26" s="12">
        <f t="shared" si="0"/>
        <v>59659.631524375</v>
      </c>
    </row>
    <row r="27" spans="1:13" s="3" customFormat="1" ht="18" x14ac:dyDescent="0.2">
      <c r="A27" s="9">
        <v>24</v>
      </c>
      <c r="B27" s="23" t="s">
        <v>51</v>
      </c>
      <c r="C27" s="31" t="s">
        <v>172</v>
      </c>
      <c r="D27" s="13" t="s">
        <v>52</v>
      </c>
      <c r="E27" s="9" t="s">
        <v>6</v>
      </c>
      <c r="F27" s="21">
        <v>0</v>
      </c>
      <c r="G27" s="22">
        <v>11710.242</v>
      </c>
      <c r="H27" s="12">
        <v>13466</v>
      </c>
      <c r="I27" s="12">
        <v>12186.202499999999</v>
      </c>
      <c r="J27" s="12">
        <v>12308.064525</v>
      </c>
      <c r="K27" s="12"/>
      <c r="L27" s="12"/>
      <c r="M27" s="12">
        <f t="shared" si="0"/>
        <v>12417.62725625</v>
      </c>
    </row>
    <row r="28" spans="1:13" s="3" customFormat="1" x14ac:dyDescent="0.2">
      <c r="A28" s="9">
        <v>25</v>
      </c>
      <c r="B28" s="23" t="s">
        <v>53</v>
      </c>
      <c r="C28" s="31" t="s">
        <v>172</v>
      </c>
      <c r="D28" s="13" t="s">
        <v>54</v>
      </c>
      <c r="E28" s="9" t="s">
        <v>6</v>
      </c>
      <c r="F28" s="21">
        <v>0</v>
      </c>
      <c r="G28" s="22">
        <v>33313.546999999999</v>
      </c>
      <c r="H28" s="12">
        <v>39600</v>
      </c>
      <c r="I28" s="12">
        <v>32520.367750000001</v>
      </c>
      <c r="J28" s="12">
        <v>32845.571427499999</v>
      </c>
      <c r="K28" s="12"/>
      <c r="L28" s="12"/>
      <c r="M28" s="12">
        <f t="shared" si="0"/>
        <v>34569.871544374997</v>
      </c>
    </row>
    <row r="29" spans="1:13" s="3" customFormat="1" ht="18" x14ac:dyDescent="0.2">
      <c r="A29" s="9">
        <v>26</v>
      </c>
      <c r="B29" s="23" t="s">
        <v>55</v>
      </c>
      <c r="C29" s="31" t="s">
        <v>172</v>
      </c>
      <c r="D29" s="11" t="s">
        <v>56</v>
      </c>
      <c r="E29" s="9" t="s">
        <v>6</v>
      </c>
      <c r="F29" s="21">
        <v>0</v>
      </c>
      <c r="G29" s="22">
        <v>25445.760999999999</v>
      </c>
      <c r="H29" s="12">
        <v>30000</v>
      </c>
      <c r="I29" s="12">
        <v>24298.622750000002</v>
      </c>
      <c r="J29" s="12">
        <v>24541.608977500004</v>
      </c>
      <c r="K29" s="12"/>
      <c r="L29" s="12"/>
      <c r="M29" s="12">
        <f t="shared" si="0"/>
        <v>26071.498181875002</v>
      </c>
    </row>
    <row r="30" spans="1:13" s="3" customFormat="1" x14ac:dyDescent="0.2">
      <c r="A30" s="9">
        <v>27</v>
      </c>
      <c r="B30" s="23" t="s">
        <v>57</v>
      </c>
      <c r="C30" s="31" t="s">
        <v>172</v>
      </c>
      <c r="D30" s="68" t="s">
        <v>58</v>
      </c>
      <c r="E30" s="9" t="s">
        <v>6</v>
      </c>
      <c r="F30" s="21">
        <v>0</v>
      </c>
      <c r="G30" s="22">
        <v>15519.066000000001</v>
      </c>
      <c r="H30" s="12">
        <v>17400</v>
      </c>
      <c r="I30" s="12">
        <v>12121.14025</v>
      </c>
      <c r="J30" s="12">
        <v>12242.3516525</v>
      </c>
      <c r="K30" s="12">
        <v>18000</v>
      </c>
      <c r="L30" s="12">
        <v>18300</v>
      </c>
      <c r="M30" s="12">
        <f t="shared" si="0"/>
        <v>15597.092983750001</v>
      </c>
    </row>
    <row r="31" spans="1:13" s="3" customFormat="1" ht="22.5" x14ac:dyDescent="0.2">
      <c r="A31" s="9">
        <v>28</v>
      </c>
      <c r="B31" s="23" t="s">
        <v>59</v>
      </c>
      <c r="C31" s="31" t="s">
        <v>172</v>
      </c>
      <c r="D31" s="63" t="s">
        <v>176</v>
      </c>
      <c r="E31" s="9" t="s">
        <v>6</v>
      </c>
      <c r="F31" s="21">
        <v>0</v>
      </c>
      <c r="G31" s="22">
        <v>20447.205000000002</v>
      </c>
      <c r="H31" s="12">
        <v>24000</v>
      </c>
      <c r="I31" s="12">
        <v>20439.701499999999</v>
      </c>
      <c r="J31" s="12">
        <v>20644.098514999998</v>
      </c>
      <c r="K31" s="12"/>
      <c r="L31" s="12"/>
      <c r="M31" s="12">
        <f t="shared" si="0"/>
        <v>21382.751253750001</v>
      </c>
    </row>
    <row r="32" spans="1:13" s="3" customFormat="1" x14ac:dyDescent="0.2">
      <c r="A32" s="9">
        <v>29</v>
      </c>
      <c r="B32" s="23">
        <v>200000691</v>
      </c>
      <c r="C32" s="31" t="s">
        <v>172</v>
      </c>
      <c r="D32" s="13" t="s">
        <v>61</v>
      </c>
      <c r="E32" s="9" t="s">
        <v>6</v>
      </c>
      <c r="F32" s="21">
        <v>0</v>
      </c>
      <c r="G32" s="22">
        <v>24869.812999999998</v>
      </c>
      <c r="H32" s="12">
        <v>28200</v>
      </c>
      <c r="I32" s="12">
        <v>26914.644250000001</v>
      </c>
      <c r="J32" s="12">
        <v>27183.790692500002</v>
      </c>
      <c r="K32" s="12"/>
      <c r="L32" s="12"/>
      <c r="M32" s="12">
        <f t="shared" si="0"/>
        <v>26792.061985624998</v>
      </c>
    </row>
    <row r="33" spans="1:13" s="3" customFormat="1" ht="33.75" x14ac:dyDescent="0.2">
      <c r="A33" s="9">
        <v>30</v>
      </c>
      <c r="B33" s="23">
        <v>200001698</v>
      </c>
      <c r="C33" s="31" t="s">
        <v>172</v>
      </c>
      <c r="D33" s="63" t="s">
        <v>177</v>
      </c>
      <c r="E33" s="9" t="s">
        <v>6</v>
      </c>
      <c r="F33" s="21">
        <v>0</v>
      </c>
      <c r="G33" s="22">
        <v>18007.833999999999</v>
      </c>
      <c r="H33" s="12">
        <v>20774</v>
      </c>
      <c r="I33" s="12">
        <v>16695.012999999999</v>
      </c>
      <c r="J33" s="12">
        <v>16861.96313</v>
      </c>
      <c r="K33" s="12"/>
      <c r="L33" s="12"/>
      <c r="M33" s="12">
        <f t="shared" si="0"/>
        <v>18084.7025325</v>
      </c>
    </row>
    <row r="34" spans="1:13" s="3" customFormat="1" x14ac:dyDescent="0.2">
      <c r="A34" s="9">
        <v>31</v>
      </c>
      <c r="B34" s="23">
        <v>200001517</v>
      </c>
      <c r="C34" s="31" t="s">
        <v>172</v>
      </c>
      <c r="D34" s="13" t="s">
        <v>63</v>
      </c>
      <c r="E34" s="9" t="s">
        <v>6</v>
      </c>
      <c r="F34" s="21">
        <v>0</v>
      </c>
      <c r="G34" s="22">
        <v>18123.444</v>
      </c>
      <c r="H34" s="12">
        <v>20995</v>
      </c>
      <c r="I34" s="12">
        <v>19034.2395</v>
      </c>
      <c r="J34" s="12">
        <v>19224.581894999999</v>
      </c>
      <c r="K34" s="12"/>
      <c r="L34" s="12"/>
      <c r="M34" s="12">
        <f t="shared" si="0"/>
        <v>19344.316348749999</v>
      </c>
    </row>
    <row r="35" spans="1:13" s="3" customFormat="1" ht="18" x14ac:dyDescent="0.2">
      <c r="A35" s="9">
        <v>32</v>
      </c>
      <c r="B35" s="23">
        <v>200001691</v>
      </c>
      <c r="C35" s="31" t="s">
        <v>172</v>
      </c>
      <c r="D35" s="13" t="s">
        <v>64</v>
      </c>
      <c r="E35" s="9" t="s">
        <v>6</v>
      </c>
      <c r="F35" s="21">
        <v>0</v>
      </c>
      <c r="G35" s="22">
        <v>51891.023000000001</v>
      </c>
      <c r="H35" s="12">
        <v>60050</v>
      </c>
      <c r="I35" s="12">
        <v>60060.060750000004</v>
      </c>
      <c r="J35" s="12">
        <v>60660.661357500001</v>
      </c>
      <c r="K35" s="12"/>
      <c r="L35" s="12"/>
      <c r="M35" s="12">
        <f t="shared" si="0"/>
        <v>58165.436276875</v>
      </c>
    </row>
    <row r="36" spans="1:13" s="3" customFormat="1" x14ac:dyDescent="0.2">
      <c r="A36" s="9">
        <v>33</v>
      </c>
      <c r="B36" s="23">
        <v>200001442</v>
      </c>
      <c r="C36" s="31" t="s">
        <v>172</v>
      </c>
      <c r="D36" s="13" t="s">
        <v>65</v>
      </c>
      <c r="E36" s="9" t="s">
        <v>6</v>
      </c>
      <c r="F36" s="21">
        <v>0</v>
      </c>
      <c r="G36" s="22">
        <v>34325.660000000003</v>
      </c>
      <c r="H36" s="12">
        <v>39600</v>
      </c>
      <c r="I36" s="12">
        <v>34100</v>
      </c>
      <c r="J36" s="12">
        <v>33300</v>
      </c>
      <c r="K36" s="12"/>
      <c r="L36" s="12"/>
      <c r="M36" s="12">
        <f t="shared" si="0"/>
        <v>35331.415000000001</v>
      </c>
    </row>
    <row r="37" spans="1:13" s="3" customFormat="1" x14ac:dyDescent="0.2">
      <c r="A37" s="9">
        <v>34</v>
      </c>
      <c r="B37" s="23">
        <v>200001692</v>
      </c>
      <c r="C37" s="31" t="s">
        <v>172</v>
      </c>
      <c r="D37" s="13" t="s">
        <v>66</v>
      </c>
      <c r="E37" s="9" t="s">
        <v>6</v>
      </c>
      <c r="F37" s="21">
        <v>0</v>
      </c>
      <c r="G37" s="22">
        <v>20630.079000000002</v>
      </c>
      <c r="H37" s="12">
        <v>25200</v>
      </c>
      <c r="I37" s="12">
        <v>19679.29925</v>
      </c>
      <c r="J37" s="12">
        <v>19876.092242499999</v>
      </c>
      <c r="K37" s="12"/>
      <c r="L37" s="12"/>
      <c r="M37" s="12">
        <f t="shared" si="0"/>
        <v>21346.367623124999</v>
      </c>
    </row>
    <row r="38" spans="1:13" s="3" customFormat="1" x14ac:dyDescent="0.2">
      <c r="A38" s="9">
        <v>35</v>
      </c>
      <c r="B38" s="23">
        <v>200001490</v>
      </c>
      <c r="C38" s="31" t="s">
        <v>172</v>
      </c>
      <c r="D38" s="13" t="s">
        <v>67</v>
      </c>
      <c r="E38" s="9" t="s">
        <v>6</v>
      </c>
      <c r="F38" s="21">
        <v>0</v>
      </c>
      <c r="G38" s="27">
        <v>21786.179</v>
      </c>
      <c r="H38" s="12">
        <v>27600</v>
      </c>
      <c r="I38" s="12">
        <v>22937.9185</v>
      </c>
      <c r="J38" s="12">
        <v>23167.297685000001</v>
      </c>
      <c r="K38" s="12"/>
      <c r="L38" s="12"/>
      <c r="M38" s="12">
        <f t="shared" si="0"/>
        <v>23872.84879625</v>
      </c>
    </row>
    <row r="39" spans="1:13" s="3" customFormat="1" ht="18" x14ac:dyDescent="0.2">
      <c r="A39" s="9">
        <v>36</v>
      </c>
      <c r="B39" s="23">
        <v>200002106</v>
      </c>
      <c r="C39" s="31" t="s">
        <v>172</v>
      </c>
      <c r="D39" s="13" t="s">
        <v>68</v>
      </c>
      <c r="E39" s="9" t="s">
        <v>6</v>
      </c>
      <c r="F39" s="21">
        <v>0</v>
      </c>
      <c r="G39" s="27">
        <v>14677.215</v>
      </c>
      <c r="H39" s="12">
        <v>18600</v>
      </c>
      <c r="I39" s="12">
        <v>17274.58625</v>
      </c>
      <c r="J39" s="12">
        <v>17447.3321125</v>
      </c>
      <c r="K39" s="12"/>
      <c r="L39" s="12"/>
      <c r="M39" s="12">
        <f t="shared" si="0"/>
        <v>16999.783340624999</v>
      </c>
    </row>
    <row r="40" spans="1:13" s="3" customFormat="1" x14ac:dyDescent="0.2">
      <c r="A40" s="9">
        <v>37</v>
      </c>
      <c r="B40" s="23">
        <v>200001688</v>
      </c>
      <c r="C40" s="31" t="s">
        <v>172</v>
      </c>
      <c r="D40" s="13" t="s">
        <v>69</v>
      </c>
      <c r="E40" s="9" t="s">
        <v>6</v>
      </c>
      <c r="F40" s="21">
        <v>0</v>
      </c>
      <c r="G40" s="27">
        <v>25736.887999999999</v>
      </c>
      <c r="H40" s="12">
        <v>34800</v>
      </c>
      <c r="I40" s="12">
        <v>24803.826249999998</v>
      </c>
      <c r="J40" s="12">
        <v>25051.864512499997</v>
      </c>
      <c r="K40" s="12"/>
      <c r="L40" s="12"/>
      <c r="M40" s="12">
        <f t="shared" si="0"/>
        <v>27598.144690624998</v>
      </c>
    </row>
    <row r="41" spans="1:13" s="3" customFormat="1" x14ac:dyDescent="0.2">
      <c r="A41" s="9">
        <v>38</v>
      </c>
      <c r="B41" s="23">
        <v>200001462</v>
      </c>
      <c r="C41" s="31" t="s">
        <v>172</v>
      </c>
      <c r="D41" s="13" t="s">
        <v>70</v>
      </c>
      <c r="E41" s="9" t="s">
        <v>6</v>
      </c>
      <c r="F41" s="21">
        <v>0</v>
      </c>
      <c r="G41" s="27">
        <v>24141.47</v>
      </c>
      <c r="H41" s="12">
        <v>29134</v>
      </c>
      <c r="I41" s="12">
        <v>24358.521249999998</v>
      </c>
      <c r="J41" s="12">
        <v>24602.106462499996</v>
      </c>
      <c r="K41" s="12"/>
      <c r="L41" s="12"/>
      <c r="M41" s="12">
        <f t="shared" si="0"/>
        <v>25559.024428124998</v>
      </c>
    </row>
    <row r="42" spans="1:13" s="3" customFormat="1" x14ac:dyDescent="0.2">
      <c r="A42" s="9">
        <v>39</v>
      </c>
      <c r="B42" s="23">
        <v>200001582</v>
      </c>
      <c r="C42" s="31" t="s">
        <v>173</v>
      </c>
      <c r="D42" s="13" t="s">
        <v>71</v>
      </c>
      <c r="E42" s="9" t="s">
        <v>6</v>
      </c>
      <c r="F42" s="21">
        <v>0</v>
      </c>
      <c r="G42" s="22">
        <v>11233.088</v>
      </c>
      <c r="H42" s="12">
        <v>13800</v>
      </c>
      <c r="I42" s="12">
        <v>13023.651750000001</v>
      </c>
      <c r="J42" s="12">
        <v>13153.8882675</v>
      </c>
      <c r="K42" s="12"/>
      <c r="L42" s="12"/>
      <c r="M42" s="12">
        <f t="shared" si="0"/>
        <v>12802.657004375</v>
      </c>
    </row>
    <row r="43" spans="1:13" s="3" customFormat="1" x14ac:dyDescent="0.2">
      <c r="A43" s="9">
        <v>40</v>
      </c>
      <c r="B43" s="23">
        <v>200001584</v>
      </c>
      <c r="C43" s="31" t="s">
        <v>173</v>
      </c>
      <c r="D43" s="13" t="s">
        <v>72</v>
      </c>
      <c r="E43" s="9" t="s">
        <v>6</v>
      </c>
      <c r="F43" s="21">
        <v>0</v>
      </c>
      <c r="G43" s="25">
        <v>17553.802</v>
      </c>
      <c r="H43" s="12">
        <v>19486</v>
      </c>
      <c r="I43" s="12">
        <v>16317.663</v>
      </c>
      <c r="J43" s="12">
        <v>16480.839630000002</v>
      </c>
      <c r="K43" s="12"/>
      <c r="L43" s="12"/>
      <c r="M43" s="12">
        <f t="shared" si="0"/>
        <v>17459.5761575</v>
      </c>
    </row>
    <row r="44" spans="1:13" s="3" customFormat="1" x14ac:dyDescent="0.2">
      <c r="A44" s="9">
        <v>41</v>
      </c>
      <c r="B44" s="23">
        <v>200001586</v>
      </c>
      <c r="C44" s="31" t="s">
        <v>173</v>
      </c>
      <c r="D44" s="13" t="s">
        <v>73</v>
      </c>
      <c r="E44" s="9" t="s">
        <v>6</v>
      </c>
      <c r="F44" s="21">
        <v>0</v>
      </c>
      <c r="G44" s="22">
        <v>5614.442</v>
      </c>
      <c r="H44" s="12">
        <v>6698</v>
      </c>
      <c r="I44" s="12">
        <v>4814.26775</v>
      </c>
      <c r="J44" s="12">
        <v>4862.4104275</v>
      </c>
      <c r="K44" s="12"/>
      <c r="L44" s="12"/>
      <c r="M44" s="12">
        <f t="shared" si="0"/>
        <v>5497.2800443749993</v>
      </c>
    </row>
    <row r="45" spans="1:13" s="3" customFormat="1" x14ac:dyDescent="0.2">
      <c r="A45" s="9">
        <v>42</v>
      </c>
      <c r="B45" s="23">
        <v>200001587</v>
      </c>
      <c r="C45" s="31" t="s">
        <v>173</v>
      </c>
      <c r="D45" s="13" t="s">
        <v>74</v>
      </c>
      <c r="E45" s="9" t="s">
        <v>6</v>
      </c>
      <c r="F45" s="21">
        <v>0</v>
      </c>
      <c r="G45" s="22">
        <v>7482.0689999999995</v>
      </c>
      <c r="H45" s="12">
        <v>9600</v>
      </c>
      <c r="I45" s="12">
        <v>8439.0810000000001</v>
      </c>
      <c r="J45" s="12">
        <v>8523.4718100000009</v>
      </c>
      <c r="K45" s="12"/>
      <c r="L45" s="12"/>
      <c r="M45" s="12">
        <f t="shared" si="0"/>
        <v>8511.155452500001</v>
      </c>
    </row>
    <row r="46" spans="1:13" s="3" customFormat="1" x14ac:dyDescent="0.2">
      <c r="A46" s="9">
        <v>43</v>
      </c>
      <c r="B46" s="23">
        <v>200001799</v>
      </c>
      <c r="C46" s="31" t="s">
        <v>173</v>
      </c>
      <c r="D46" s="13" t="s">
        <v>75</v>
      </c>
      <c r="E46" s="9" t="s">
        <v>6</v>
      </c>
      <c r="F46" s="21">
        <v>0</v>
      </c>
      <c r="G46" s="22">
        <v>25080.012999999999</v>
      </c>
      <c r="H46" s="12">
        <v>30000</v>
      </c>
      <c r="I46" s="12">
        <v>22760.676749999999</v>
      </c>
      <c r="J46" s="12">
        <v>22988.2835175</v>
      </c>
      <c r="K46" s="12"/>
      <c r="L46" s="12"/>
      <c r="M46" s="12">
        <f t="shared" si="0"/>
        <v>25207.243316874999</v>
      </c>
    </row>
    <row r="47" spans="1:13" s="3" customFormat="1" x14ac:dyDescent="0.2">
      <c r="A47" s="9">
        <v>44</v>
      </c>
      <c r="B47" s="23">
        <v>200001541</v>
      </c>
      <c r="C47" s="31" t="s">
        <v>173</v>
      </c>
      <c r="D47" s="13" t="s">
        <v>76</v>
      </c>
      <c r="E47" s="9" t="s">
        <v>6</v>
      </c>
      <c r="F47" s="21">
        <v>0</v>
      </c>
      <c r="G47" s="22">
        <v>4151.45</v>
      </c>
      <c r="H47" s="12">
        <v>5400</v>
      </c>
      <c r="I47" s="12">
        <v>4212.5307499999999</v>
      </c>
      <c r="J47" s="12">
        <v>4254.6560575000003</v>
      </c>
      <c r="K47" s="12"/>
      <c r="L47" s="12"/>
      <c r="M47" s="12">
        <f t="shared" si="0"/>
        <v>4504.6592018749998</v>
      </c>
    </row>
    <row r="48" spans="1:13" s="3" customFormat="1" x14ac:dyDescent="0.2">
      <c r="A48" s="9">
        <v>45</v>
      </c>
      <c r="B48" s="23" t="s">
        <v>78</v>
      </c>
      <c r="C48" s="31" t="s">
        <v>173</v>
      </c>
      <c r="D48" s="13" t="s">
        <v>77</v>
      </c>
      <c r="E48" s="9" t="s">
        <v>6</v>
      </c>
      <c r="F48" s="21">
        <v>0</v>
      </c>
      <c r="G48" s="22">
        <v>7040.6490000000003</v>
      </c>
      <c r="H48" s="12">
        <v>8400</v>
      </c>
      <c r="I48" s="12">
        <v>6419.0654999999997</v>
      </c>
      <c r="J48" s="12">
        <v>6483.256155</v>
      </c>
      <c r="K48" s="12"/>
      <c r="L48" s="12"/>
      <c r="M48" s="12">
        <f t="shared" si="0"/>
        <v>7085.7426637500002</v>
      </c>
    </row>
    <row r="49" spans="1:13" s="3" customFormat="1" x14ac:dyDescent="0.2">
      <c r="A49" s="9">
        <v>46</v>
      </c>
      <c r="B49" s="23">
        <v>200000161</v>
      </c>
      <c r="C49" s="31" t="s">
        <v>173</v>
      </c>
      <c r="D49" s="13" t="s">
        <v>79</v>
      </c>
      <c r="E49" s="9" t="s">
        <v>6</v>
      </c>
      <c r="F49" s="21">
        <v>0</v>
      </c>
      <c r="G49" s="22">
        <v>6307.0510000000004</v>
      </c>
      <c r="H49" s="12">
        <v>8160</v>
      </c>
      <c r="I49" s="12">
        <v>6200.1715000000004</v>
      </c>
      <c r="J49" s="12">
        <v>6262.1732150000007</v>
      </c>
      <c r="K49" s="12"/>
      <c r="L49" s="12"/>
      <c r="M49" s="12">
        <f t="shared" si="0"/>
        <v>6732.3489287499997</v>
      </c>
    </row>
    <row r="50" spans="1:13" s="3" customFormat="1" x14ac:dyDescent="0.2">
      <c r="A50" s="9">
        <v>47</v>
      </c>
      <c r="B50" s="23">
        <v>200001451</v>
      </c>
      <c r="C50" s="31" t="s">
        <v>173</v>
      </c>
      <c r="D50" s="13" t="s">
        <v>80</v>
      </c>
      <c r="E50" s="9" t="s">
        <v>6</v>
      </c>
      <c r="F50" s="21">
        <v>0</v>
      </c>
      <c r="G50" s="22">
        <v>5621.799</v>
      </c>
      <c r="H50" s="12">
        <v>7680</v>
      </c>
      <c r="I50" s="12">
        <v>4775.7527499999997</v>
      </c>
      <c r="J50" s="12">
        <v>4823.5102774999996</v>
      </c>
      <c r="K50" s="12"/>
      <c r="L50" s="12"/>
      <c r="M50" s="12">
        <f t="shared" si="0"/>
        <v>5725.2655068749991</v>
      </c>
    </row>
    <row r="51" spans="1:13" s="3" customFormat="1" x14ac:dyDescent="0.2">
      <c r="A51" s="9">
        <v>48</v>
      </c>
      <c r="B51" s="23">
        <v>200000811</v>
      </c>
      <c r="C51" s="31" t="s">
        <v>173</v>
      </c>
      <c r="D51" s="13" t="s">
        <v>81</v>
      </c>
      <c r="E51" s="9" t="s">
        <v>6</v>
      </c>
      <c r="F51" s="21">
        <v>0</v>
      </c>
      <c r="G51" s="22">
        <v>4731.6019999999999</v>
      </c>
      <c r="H51" s="12">
        <v>6600</v>
      </c>
      <c r="I51" s="12">
        <v>4961.8967499999999</v>
      </c>
      <c r="J51" s="12">
        <v>5011.5157174999995</v>
      </c>
      <c r="K51" s="12"/>
      <c r="L51" s="12"/>
      <c r="M51" s="12">
        <f t="shared" si="0"/>
        <v>5326.2536168749994</v>
      </c>
    </row>
    <row r="52" spans="1:13" s="3" customFormat="1" x14ac:dyDescent="0.2">
      <c r="A52" s="9">
        <v>49</v>
      </c>
      <c r="B52" s="23">
        <v>200001470</v>
      </c>
      <c r="C52" s="31" t="s">
        <v>173</v>
      </c>
      <c r="D52" s="13" t="s">
        <v>82</v>
      </c>
      <c r="E52" s="9" t="s">
        <v>6</v>
      </c>
      <c r="F52" s="21">
        <v>0</v>
      </c>
      <c r="G52" s="22">
        <v>8136.8419999999996</v>
      </c>
      <c r="H52" s="12">
        <v>10800</v>
      </c>
      <c r="I52" s="12">
        <v>9410.0537499999991</v>
      </c>
      <c r="J52" s="12">
        <v>9504.1542874999996</v>
      </c>
      <c r="K52" s="12"/>
      <c r="L52" s="12"/>
      <c r="M52" s="12">
        <f t="shared" si="0"/>
        <v>9462.7625093749994</v>
      </c>
    </row>
    <row r="53" spans="1:13" s="3" customFormat="1" x14ac:dyDescent="0.2">
      <c r="A53" s="9">
        <v>50</v>
      </c>
      <c r="B53" s="23">
        <v>200001477</v>
      </c>
      <c r="C53" s="31" t="s">
        <v>173</v>
      </c>
      <c r="D53" s="68" t="s">
        <v>83</v>
      </c>
      <c r="E53" s="9" t="s">
        <v>6</v>
      </c>
      <c r="F53" s="21">
        <v>0</v>
      </c>
      <c r="G53" s="22">
        <v>6667.5439999999999</v>
      </c>
      <c r="H53" s="12">
        <v>6353</v>
      </c>
      <c r="I53" s="12">
        <v>5641.8374999999996</v>
      </c>
      <c r="J53" s="12">
        <v>5698.2558749999998</v>
      </c>
      <c r="K53" s="12">
        <v>7700</v>
      </c>
      <c r="L53" s="12">
        <v>7850</v>
      </c>
      <c r="M53" s="12">
        <f t="shared" si="0"/>
        <v>6651.7728958333328</v>
      </c>
    </row>
    <row r="54" spans="1:13" s="3" customFormat="1" x14ac:dyDescent="0.2">
      <c r="A54" s="9">
        <v>51</v>
      </c>
      <c r="B54" s="23">
        <v>200000413</v>
      </c>
      <c r="C54" s="31" t="s">
        <v>173</v>
      </c>
      <c r="D54" s="13" t="s">
        <v>84</v>
      </c>
      <c r="E54" s="9" t="s">
        <v>6</v>
      </c>
      <c r="F54" s="21">
        <v>0</v>
      </c>
      <c r="G54" s="22">
        <v>7238.2370000000001</v>
      </c>
      <c r="H54" s="12">
        <v>8544</v>
      </c>
      <c r="I54" s="12">
        <v>7348.6477500000001</v>
      </c>
      <c r="J54" s="12">
        <v>7422.1342274999997</v>
      </c>
      <c r="K54" s="12"/>
      <c r="L54" s="12"/>
      <c r="M54" s="12">
        <f t="shared" si="0"/>
        <v>7638.254744375</v>
      </c>
    </row>
    <row r="55" spans="1:13" s="3" customFormat="1" x14ac:dyDescent="0.2">
      <c r="A55" s="9">
        <v>52</v>
      </c>
      <c r="B55" s="23">
        <v>200001486</v>
      </c>
      <c r="C55" s="31" t="s">
        <v>173</v>
      </c>
      <c r="D55" s="13" t="s">
        <v>85</v>
      </c>
      <c r="E55" s="9" t="s">
        <v>6</v>
      </c>
      <c r="F55" s="21">
        <v>0</v>
      </c>
      <c r="G55" s="22">
        <v>6598.1779999999999</v>
      </c>
      <c r="H55" s="12">
        <v>7920</v>
      </c>
      <c r="I55" s="12">
        <v>6871.5844999999999</v>
      </c>
      <c r="J55" s="12">
        <v>6940.3003449999997</v>
      </c>
      <c r="K55" s="12"/>
      <c r="L55" s="12"/>
      <c r="M55" s="12">
        <f t="shared" si="0"/>
        <v>7082.5157112500001</v>
      </c>
    </row>
    <row r="56" spans="1:13" s="3" customFormat="1" x14ac:dyDescent="0.2">
      <c r="A56" s="9">
        <v>53</v>
      </c>
      <c r="B56" s="23">
        <v>200001575</v>
      </c>
      <c r="C56" s="31" t="s">
        <v>173</v>
      </c>
      <c r="D56" s="13" t="s">
        <v>86</v>
      </c>
      <c r="E56" s="9" t="s">
        <v>6</v>
      </c>
      <c r="F56" s="21">
        <v>0</v>
      </c>
      <c r="G56" s="22">
        <v>3436.77</v>
      </c>
      <c r="H56" s="12">
        <v>4800</v>
      </c>
      <c r="I56" s="12">
        <v>3261.05575</v>
      </c>
      <c r="J56" s="12">
        <v>3293.6663075000001</v>
      </c>
      <c r="K56" s="12"/>
      <c r="L56" s="12"/>
      <c r="M56" s="12">
        <f t="shared" si="0"/>
        <v>3697.8730143749999</v>
      </c>
    </row>
    <row r="57" spans="1:13" s="3" customFormat="1" x14ac:dyDescent="0.2">
      <c r="A57" s="9">
        <v>54</v>
      </c>
      <c r="B57" s="23">
        <v>200001500</v>
      </c>
      <c r="C57" s="31" t="s">
        <v>173</v>
      </c>
      <c r="D57" s="13" t="s">
        <v>87</v>
      </c>
      <c r="E57" s="9" t="s">
        <v>6</v>
      </c>
      <c r="F57" s="21">
        <v>0</v>
      </c>
      <c r="G57" s="22">
        <v>7284.4809999999998</v>
      </c>
      <c r="H57" s="12">
        <v>8400</v>
      </c>
      <c r="I57" s="12">
        <v>7499.66</v>
      </c>
      <c r="J57" s="12">
        <v>7574.6566000000003</v>
      </c>
      <c r="K57" s="12"/>
      <c r="L57" s="12"/>
      <c r="M57" s="12">
        <f t="shared" si="0"/>
        <v>7689.6993999999995</v>
      </c>
    </row>
    <row r="58" spans="1:13" s="3" customFormat="1" x14ac:dyDescent="0.2">
      <c r="A58" s="9">
        <v>55</v>
      </c>
      <c r="B58" s="23">
        <v>200001508</v>
      </c>
      <c r="C58" s="31" t="s">
        <v>173</v>
      </c>
      <c r="D58" s="13" t="s">
        <v>88</v>
      </c>
      <c r="E58" s="9" t="s">
        <v>6</v>
      </c>
      <c r="F58" s="21">
        <v>0</v>
      </c>
      <c r="G58" s="22">
        <v>4728.4489999999996</v>
      </c>
      <c r="H58" s="12">
        <v>5712</v>
      </c>
      <c r="I58" s="12">
        <v>4416.6959999999999</v>
      </c>
      <c r="J58" s="12">
        <v>4460.8629599999995</v>
      </c>
      <c r="K58" s="12"/>
      <c r="L58" s="12"/>
      <c r="M58" s="12">
        <f t="shared" si="0"/>
        <v>4829.5019899999998</v>
      </c>
    </row>
    <row r="59" spans="1:13" s="3" customFormat="1" x14ac:dyDescent="0.2">
      <c r="A59" s="9">
        <v>56</v>
      </c>
      <c r="B59" s="23">
        <v>200001511</v>
      </c>
      <c r="C59" s="31" t="s">
        <v>173</v>
      </c>
      <c r="D59" s="13" t="s">
        <v>89</v>
      </c>
      <c r="E59" s="9" t="s">
        <v>6</v>
      </c>
      <c r="F59" s="21">
        <v>0</v>
      </c>
      <c r="G59" s="22">
        <v>6801.0209999999997</v>
      </c>
      <c r="H59" s="12">
        <v>8040</v>
      </c>
      <c r="I59" s="12">
        <v>7777.5587500000001</v>
      </c>
      <c r="J59" s="12">
        <v>7855.3343375000004</v>
      </c>
      <c r="K59" s="12"/>
      <c r="L59" s="12"/>
      <c r="M59" s="12">
        <f t="shared" si="0"/>
        <v>7618.4785218750003</v>
      </c>
    </row>
    <row r="60" spans="1:13" s="3" customFormat="1" x14ac:dyDescent="0.2">
      <c r="A60" s="9">
        <v>57</v>
      </c>
      <c r="B60" s="23">
        <v>200002353</v>
      </c>
      <c r="C60" s="31" t="s">
        <v>173</v>
      </c>
      <c r="D60" s="13" t="s">
        <v>90</v>
      </c>
      <c r="E60" s="9" t="s">
        <v>6</v>
      </c>
      <c r="F60" s="21">
        <v>0</v>
      </c>
      <c r="G60" s="22">
        <v>5595.5240000000003</v>
      </c>
      <c r="H60" s="12">
        <v>6482</v>
      </c>
      <c r="I60" s="12">
        <v>5177.7610000000004</v>
      </c>
      <c r="J60" s="12">
        <v>5229.5386100000005</v>
      </c>
      <c r="K60" s="12"/>
      <c r="L60" s="12"/>
      <c r="M60" s="12">
        <f t="shared" si="0"/>
        <v>5621.2059025000008</v>
      </c>
    </row>
    <row r="61" spans="1:13" s="3" customFormat="1" x14ac:dyDescent="0.2">
      <c r="A61" s="9">
        <v>58</v>
      </c>
      <c r="B61" s="23">
        <v>200001516</v>
      </c>
      <c r="C61" s="31" t="s">
        <v>173</v>
      </c>
      <c r="D61" s="13" t="s">
        <v>91</v>
      </c>
      <c r="E61" s="9" t="s">
        <v>6</v>
      </c>
      <c r="F61" s="21">
        <v>0</v>
      </c>
      <c r="G61" s="22">
        <v>5553.4840000000004</v>
      </c>
      <c r="H61" s="12">
        <v>6480</v>
      </c>
      <c r="I61" s="12">
        <v>4974.3452500000003</v>
      </c>
      <c r="J61" s="12">
        <v>5024.0887025000002</v>
      </c>
      <c r="K61" s="12"/>
      <c r="L61" s="12"/>
      <c r="M61" s="12">
        <f t="shared" si="0"/>
        <v>5507.9794881250009</v>
      </c>
    </row>
    <row r="62" spans="1:13" s="3" customFormat="1" x14ac:dyDescent="0.2">
      <c r="A62" s="9">
        <v>59</v>
      </c>
      <c r="B62" s="23">
        <v>200001539</v>
      </c>
      <c r="C62" s="31" t="s">
        <v>173</v>
      </c>
      <c r="D62" s="13" t="s">
        <v>92</v>
      </c>
      <c r="E62" s="9" t="s">
        <v>6</v>
      </c>
      <c r="F62" s="21">
        <v>0</v>
      </c>
      <c r="G62" s="22">
        <v>5460.9960000000001</v>
      </c>
      <c r="H62" s="12">
        <v>6475</v>
      </c>
      <c r="I62" s="12">
        <v>6756.1845000000003</v>
      </c>
      <c r="J62" s="12">
        <v>6823.7463450000005</v>
      </c>
      <c r="K62" s="12"/>
      <c r="L62" s="12"/>
      <c r="M62" s="12">
        <f t="shared" si="0"/>
        <v>6378.9817112499995</v>
      </c>
    </row>
    <row r="63" spans="1:13" s="3" customFormat="1" x14ac:dyDescent="0.2">
      <c r="A63" s="9">
        <v>60</v>
      </c>
      <c r="B63" s="23">
        <v>200001540</v>
      </c>
      <c r="C63" s="31" t="s">
        <v>173</v>
      </c>
      <c r="D63" s="13" t="s">
        <v>93</v>
      </c>
      <c r="E63" s="9" t="s">
        <v>6</v>
      </c>
      <c r="F63" s="21">
        <v>0</v>
      </c>
      <c r="G63" s="22">
        <v>4438.3729999999996</v>
      </c>
      <c r="H63" s="12">
        <v>5400</v>
      </c>
      <c r="I63" s="12">
        <v>5095.8690000000006</v>
      </c>
      <c r="J63" s="12">
        <v>5146.827690000001</v>
      </c>
      <c r="K63" s="12"/>
      <c r="L63" s="12"/>
      <c r="M63" s="12">
        <f t="shared" si="0"/>
        <v>5020.2674225000001</v>
      </c>
    </row>
    <row r="64" spans="1:13" s="3" customFormat="1" x14ac:dyDescent="0.2">
      <c r="A64" s="9">
        <v>61</v>
      </c>
      <c r="B64" s="23">
        <v>200001546</v>
      </c>
      <c r="C64" s="31" t="s">
        <v>173</v>
      </c>
      <c r="D64" s="13" t="s">
        <v>94</v>
      </c>
      <c r="E64" s="9" t="s">
        <v>6</v>
      </c>
      <c r="F64" s="21">
        <v>0</v>
      </c>
      <c r="G64" s="22">
        <v>6964.9769999999999</v>
      </c>
      <c r="H64" s="12">
        <v>8400</v>
      </c>
      <c r="I64" s="12">
        <v>7034.4902499999998</v>
      </c>
      <c r="J64" s="12">
        <v>7104.8351524999998</v>
      </c>
      <c r="K64" s="12"/>
      <c r="L64" s="12"/>
      <c r="M64" s="12">
        <f t="shared" si="0"/>
        <v>7376.0756006249994</v>
      </c>
    </row>
    <row r="65" spans="1:13" s="3" customFormat="1" x14ac:dyDescent="0.2">
      <c r="A65" s="9">
        <v>62</v>
      </c>
      <c r="B65" s="23">
        <v>200001550</v>
      </c>
      <c r="C65" s="31" t="s">
        <v>173</v>
      </c>
      <c r="D65" s="13" t="s">
        <v>95</v>
      </c>
      <c r="E65" s="9" t="s">
        <v>6</v>
      </c>
      <c r="F65" s="21">
        <v>0</v>
      </c>
      <c r="G65" s="22">
        <v>4417.3530000000001</v>
      </c>
      <c r="H65" s="12">
        <v>5400</v>
      </c>
      <c r="I65" s="12">
        <v>4727.9245000000001</v>
      </c>
      <c r="J65" s="12">
        <v>4775.2037449999998</v>
      </c>
      <c r="K65" s="12"/>
      <c r="L65" s="12"/>
      <c r="M65" s="12">
        <f t="shared" si="0"/>
        <v>4830.1203112499998</v>
      </c>
    </row>
    <row r="66" spans="1:13" s="3" customFormat="1" x14ac:dyDescent="0.2">
      <c r="A66" s="9">
        <v>63</v>
      </c>
      <c r="B66" s="23">
        <v>200001552</v>
      </c>
      <c r="C66" s="31" t="s">
        <v>173</v>
      </c>
      <c r="D66" s="13" t="s">
        <v>96</v>
      </c>
      <c r="E66" s="9" t="s">
        <v>6</v>
      </c>
      <c r="F66" s="21">
        <v>0</v>
      </c>
      <c r="G66" s="22">
        <v>5450.4859999999999</v>
      </c>
      <c r="H66" s="12">
        <v>6960</v>
      </c>
      <c r="I66" s="12">
        <v>5152.4215000000004</v>
      </c>
      <c r="J66" s="12">
        <v>5203.9457150000007</v>
      </c>
      <c r="K66" s="12"/>
      <c r="L66" s="12"/>
      <c r="M66" s="12">
        <f t="shared" si="0"/>
        <v>5691.7133037500007</v>
      </c>
    </row>
    <row r="67" spans="1:13" s="3" customFormat="1" x14ac:dyDescent="0.2">
      <c r="A67" s="9">
        <v>64</v>
      </c>
      <c r="B67" s="23">
        <v>200002513</v>
      </c>
      <c r="C67" s="31" t="s">
        <v>173</v>
      </c>
      <c r="D67" s="13" t="s">
        <v>97</v>
      </c>
      <c r="E67" s="9" t="s">
        <v>6</v>
      </c>
      <c r="F67" s="21">
        <v>0</v>
      </c>
      <c r="G67" s="22">
        <v>4724.2449999999999</v>
      </c>
      <c r="H67" s="12">
        <v>6000</v>
      </c>
      <c r="I67" s="12">
        <v>3996.317</v>
      </c>
      <c r="J67" s="12">
        <v>4036.28017</v>
      </c>
      <c r="K67" s="12"/>
      <c r="L67" s="12"/>
      <c r="M67" s="12">
        <f t="shared" si="0"/>
        <v>4689.2105424999991</v>
      </c>
    </row>
    <row r="68" spans="1:13" s="3" customFormat="1" x14ac:dyDescent="0.2">
      <c r="A68" s="9">
        <v>65</v>
      </c>
      <c r="B68" s="23">
        <v>200000232</v>
      </c>
      <c r="C68" s="31" t="s">
        <v>173</v>
      </c>
      <c r="D68" s="13" t="s">
        <v>98</v>
      </c>
      <c r="E68" s="9" t="s">
        <v>6</v>
      </c>
      <c r="F68" s="21">
        <v>0</v>
      </c>
      <c r="G68" s="22">
        <v>6362.7539999999999</v>
      </c>
      <c r="H68" s="12">
        <v>7800</v>
      </c>
      <c r="I68" s="12">
        <v>6576.5895</v>
      </c>
      <c r="J68" s="12">
        <v>6642.3553950000005</v>
      </c>
      <c r="K68" s="12"/>
      <c r="L68" s="12"/>
      <c r="M68" s="12">
        <f t="shared" si="0"/>
        <v>6845.4247237500003</v>
      </c>
    </row>
    <row r="69" spans="1:13" s="3" customFormat="1" x14ac:dyDescent="0.2">
      <c r="A69" s="9">
        <v>66</v>
      </c>
      <c r="B69" s="23">
        <v>200001467</v>
      </c>
      <c r="C69" s="31" t="s">
        <v>173</v>
      </c>
      <c r="D69" s="13" t="s">
        <v>99</v>
      </c>
      <c r="E69" s="9" t="s">
        <v>6</v>
      </c>
      <c r="F69" s="21">
        <v>0</v>
      </c>
      <c r="G69" s="22">
        <v>5313.8559999999998</v>
      </c>
      <c r="H69" s="12">
        <v>6840</v>
      </c>
      <c r="I69" s="12">
        <v>5444.6122500000001</v>
      </c>
      <c r="J69" s="12">
        <v>5499.0583724999997</v>
      </c>
      <c r="K69" s="12"/>
      <c r="L69" s="12"/>
      <c r="M69" s="12">
        <f t="shared" ref="M69:M127" si="1">AVERAGE(G69:L69)</f>
        <v>5774.3816556249994</v>
      </c>
    </row>
    <row r="70" spans="1:13" s="3" customFormat="1" x14ac:dyDescent="0.2">
      <c r="A70" s="9">
        <v>67</v>
      </c>
      <c r="B70" s="23">
        <v>200000305</v>
      </c>
      <c r="C70" s="31" t="s">
        <v>173</v>
      </c>
      <c r="D70" s="13" t="s">
        <v>100</v>
      </c>
      <c r="E70" s="9" t="s">
        <v>6</v>
      </c>
      <c r="F70" s="21">
        <v>0</v>
      </c>
      <c r="G70" s="22">
        <v>8393.2860000000001</v>
      </c>
      <c r="H70" s="12">
        <v>10560</v>
      </c>
      <c r="I70" s="12">
        <v>9052.616</v>
      </c>
      <c r="J70" s="12">
        <v>9143.1421599999994</v>
      </c>
      <c r="K70" s="12"/>
      <c r="L70" s="12"/>
      <c r="M70" s="12">
        <f t="shared" si="1"/>
        <v>9287.2610400000012</v>
      </c>
    </row>
    <row r="71" spans="1:13" s="3" customFormat="1" x14ac:dyDescent="0.2">
      <c r="A71" s="9">
        <v>68</v>
      </c>
      <c r="B71" s="23">
        <v>200001478</v>
      </c>
      <c r="C71" s="31" t="s">
        <v>173</v>
      </c>
      <c r="D71" s="13" t="s">
        <v>101</v>
      </c>
      <c r="E71" s="9" t="s">
        <v>6</v>
      </c>
      <c r="F71" s="21">
        <v>0</v>
      </c>
      <c r="G71" s="22">
        <v>5201.3990000000003</v>
      </c>
      <c r="H71" s="12">
        <v>6600</v>
      </c>
      <c r="I71" s="12">
        <v>5131.5212499999998</v>
      </c>
      <c r="J71" s="12">
        <v>5182.8364624999995</v>
      </c>
      <c r="K71" s="12"/>
      <c r="L71" s="12"/>
      <c r="M71" s="12">
        <f t="shared" si="1"/>
        <v>5528.9391781250006</v>
      </c>
    </row>
    <row r="72" spans="1:13" s="3" customFormat="1" x14ac:dyDescent="0.2">
      <c r="A72" s="9">
        <v>69</v>
      </c>
      <c r="B72" s="23">
        <v>200000751</v>
      </c>
      <c r="C72" s="31" t="s">
        <v>173</v>
      </c>
      <c r="D72" s="13" t="s">
        <v>102</v>
      </c>
      <c r="E72" s="9" t="s">
        <v>6</v>
      </c>
      <c r="F72" s="21">
        <v>0</v>
      </c>
      <c r="G72" s="22">
        <v>4963.8729999999996</v>
      </c>
      <c r="H72" s="12">
        <v>6480</v>
      </c>
      <c r="I72" s="12">
        <v>5091.7340000000004</v>
      </c>
      <c r="J72" s="12">
        <v>5142.6513400000003</v>
      </c>
      <c r="K72" s="12"/>
      <c r="L72" s="12"/>
      <c r="M72" s="12">
        <f t="shared" si="1"/>
        <v>5419.5645850000001</v>
      </c>
    </row>
    <row r="73" spans="1:13" s="3" customFormat="1" x14ac:dyDescent="0.2">
      <c r="A73" s="9">
        <v>70</v>
      </c>
      <c r="B73" s="23">
        <v>200000431</v>
      </c>
      <c r="C73" s="31" t="s">
        <v>173</v>
      </c>
      <c r="D73" s="13" t="s">
        <v>103</v>
      </c>
      <c r="E73" s="9" t="s">
        <v>6</v>
      </c>
      <c r="F73" s="21">
        <v>0</v>
      </c>
      <c r="G73" s="22">
        <v>8322.8690000000006</v>
      </c>
      <c r="H73" s="12">
        <v>10200</v>
      </c>
      <c r="I73" s="12">
        <v>8733.0207499999997</v>
      </c>
      <c r="J73" s="12">
        <v>8820.3509574999989</v>
      </c>
      <c r="K73" s="12"/>
      <c r="L73" s="12"/>
      <c r="M73" s="12">
        <f t="shared" si="1"/>
        <v>9019.0601768749984</v>
      </c>
    </row>
    <row r="74" spans="1:13" s="3" customFormat="1" x14ac:dyDescent="0.2">
      <c r="A74" s="9">
        <v>71</v>
      </c>
      <c r="B74" s="23">
        <v>200002516</v>
      </c>
      <c r="C74" s="31" t="s">
        <v>173</v>
      </c>
      <c r="D74" s="13" t="s">
        <v>104</v>
      </c>
      <c r="E74" s="9" t="s">
        <v>6</v>
      </c>
      <c r="F74" s="21">
        <v>0</v>
      </c>
      <c r="G74" s="22">
        <v>6500.4350000000004</v>
      </c>
      <c r="H74" s="12">
        <v>8400</v>
      </c>
      <c r="I74" s="12">
        <v>7131.8557499999997</v>
      </c>
      <c r="J74" s="12">
        <v>7203.1743074999995</v>
      </c>
      <c r="K74" s="12"/>
      <c r="L74" s="12"/>
      <c r="M74" s="12">
        <f t="shared" si="1"/>
        <v>7308.8662643749994</v>
      </c>
    </row>
    <row r="75" spans="1:13" s="3" customFormat="1" x14ac:dyDescent="0.2">
      <c r="A75" s="9">
        <v>72</v>
      </c>
      <c r="B75" s="23">
        <v>200001483</v>
      </c>
      <c r="C75" s="31" t="s">
        <v>173</v>
      </c>
      <c r="D75" s="13" t="s">
        <v>105</v>
      </c>
      <c r="E75" s="9" t="s">
        <v>6</v>
      </c>
      <c r="F75" s="21">
        <v>0</v>
      </c>
      <c r="G75" s="22">
        <v>7813.134</v>
      </c>
      <c r="H75" s="12">
        <v>9240</v>
      </c>
      <c r="I75" s="12">
        <v>7268.5547500000002</v>
      </c>
      <c r="J75" s="12">
        <v>7341.2402975000005</v>
      </c>
      <c r="K75" s="12"/>
      <c r="L75" s="12"/>
      <c r="M75" s="12">
        <f t="shared" si="1"/>
        <v>7915.7322618749995</v>
      </c>
    </row>
    <row r="76" spans="1:13" s="3" customFormat="1" x14ac:dyDescent="0.2">
      <c r="A76" s="9">
        <v>73</v>
      </c>
      <c r="B76" s="23">
        <v>200002517</v>
      </c>
      <c r="C76" s="31" t="s">
        <v>173</v>
      </c>
      <c r="D76" s="13" t="s">
        <v>106</v>
      </c>
      <c r="E76" s="9" t="s">
        <v>6</v>
      </c>
      <c r="F76" s="21">
        <v>0</v>
      </c>
      <c r="G76" s="22">
        <v>12913.637000000001</v>
      </c>
      <c r="H76" s="12">
        <v>14400</v>
      </c>
      <c r="I76" s="12">
        <v>12449.251749999999</v>
      </c>
      <c r="J76" s="12">
        <v>12573.7442675</v>
      </c>
      <c r="K76" s="12"/>
      <c r="L76" s="12"/>
      <c r="M76" s="12">
        <f t="shared" si="1"/>
        <v>13084.158254374999</v>
      </c>
    </row>
    <row r="77" spans="1:13" s="3" customFormat="1" x14ac:dyDescent="0.2">
      <c r="A77" s="9">
        <v>74</v>
      </c>
      <c r="B77" s="23">
        <v>200000449</v>
      </c>
      <c r="C77" s="31" t="s">
        <v>173</v>
      </c>
      <c r="D77" s="13" t="s">
        <v>107</v>
      </c>
      <c r="E77" s="9" t="s">
        <v>6</v>
      </c>
      <c r="F77" s="21">
        <v>0</v>
      </c>
      <c r="G77" s="22">
        <v>7647.076</v>
      </c>
      <c r="H77" s="12">
        <v>9600</v>
      </c>
      <c r="I77" s="12">
        <v>7889.2465000000002</v>
      </c>
      <c r="J77" s="12">
        <v>7968.1389650000001</v>
      </c>
      <c r="K77" s="12"/>
      <c r="L77" s="12"/>
      <c r="M77" s="12">
        <f t="shared" si="1"/>
        <v>8276.1153662500001</v>
      </c>
    </row>
    <row r="78" spans="1:13" s="3" customFormat="1" x14ac:dyDescent="0.2">
      <c r="A78" s="9">
        <v>75</v>
      </c>
      <c r="B78" s="23">
        <v>200001492</v>
      </c>
      <c r="C78" s="31" t="s">
        <v>172</v>
      </c>
      <c r="D78" s="13" t="s">
        <v>108</v>
      </c>
      <c r="E78" s="9" t="s">
        <v>6</v>
      </c>
      <c r="F78" s="21">
        <v>0</v>
      </c>
      <c r="G78" s="22">
        <v>10245.147999999999</v>
      </c>
      <c r="H78" s="12">
        <v>12000</v>
      </c>
      <c r="I78" s="12">
        <v>10784.55775</v>
      </c>
      <c r="J78" s="12">
        <v>10892.4033275</v>
      </c>
      <c r="K78" s="12"/>
      <c r="L78" s="12"/>
      <c r="M78" s="12">
        <f t="shared" si="1"/>
        <v>10980.527269375001</v>
      </c>
    </row>
    <row r="79" spans="1:13" s="3" customFormat="1" x14ac:dyDescent="0.2">
      <c r="A79" s="9">
        <v>76</v>
      </c>
      <c r="B79" s="15" t="s">
        <v>109</v>
      </c>
      <c r="C79" s="61" t="s">
        <v>173</v>
      </c>
      <c r="D79" s="13" t="s">
        <v>110</v>
      </c>
      <c r="E79" s="9" t="s">
        <v>6</v>
      </c>
      <c r="F79" s="21">
        <v>0</v>
      </c>
      <c r="G79" s="22">
        <v>8234.5849999999991</v>
      </c>
      <c r="H79" s="12">
        <v>10320</v>
      </c>
      <c r="I79" s="12">
        <v>9102.5797500000008</v>
      </c>
      <c r="J79" s="12">
        <v>9193.6055475000012</v>
      </c>
      <c r="K79" s="12"/>
      <c r="L79" s="12"/>
      <c r="M79" s="12">
        <f t="shared" si="1"/>
        <v>9212.6925743749998</v>
      </c>
    </row>
    <row r="80" spans="1:13" s="3" customFormat="1" x14ac:dyDescent="0.2">
      <c r="A80" s="9">
        <v>77</v>
      </c>
      <c r="B80" s="23">
        <v>200001555</v>
      </c>
      <c r="C80" s="31" t="s">
        <v>173</v>
      </c>
      <c r="D80" s="13" t="s">
        <v>111</v>
      </c>
      <c r="E80" s="9" t="s">
        <v>6</v>
      </c>
      <c r="F80" s="21">
        <v>0</v>
      </c>
      <c r="G80" s="22">
        <v>4514.0450000000001</v>
      </c>
      <c r="H80" s="12">
        <v>6000</v>
      </c>
      <c r="I80" s="12">
        <v>4877.5652499999997</v>
      </c>
      <c r="J80" s="12">
        <v>4926.3409025000001</v>
      </c>
      <c r="K80" s="12"/>
      <c r="L80" s="12"/>
      <c r="M80" s="12">
        <f t="shared" si="1"/>
        <v>5079.4877881249995</v>
      </c>
    </row>
    <row r="81" spans="1:13" s="3" customFormat="1" x14ac:dyDescent="0.2">
      <c r="A81" s="9">
        <v>78</v>
      </c>
      <c r="B81" s="23">
        <v>200002519</v>
      </c>
      <c r="C81" s="31" t="s">
        <v>173</v>
      </c>
      <c r="D81" s="13" t="s">
        <v>112</v>
      </c>
      <c r="E81" s="9" t="s">
        <v>6</v>
      </c>
      <c r="F81" s="21">
        <v>0</v>
      </c>
      <c r="G81" s="22">
        <v>15211.123</v>
      </c>
      <c r="H81" s="12">
        <v>18000</v>
      </c>
      <c r="I81" s="12">
        <v>14119.3115</v>
      </c>
      <c r="J81" s="12">
        <v>14260.504615</v>
      </c>
      <c r="K81" s="12"/>
      <c r="L81" s="12"/>
      <c r="M81" s="12">
        <f t="shared" si="1"/>
        <v>15397.73477875</v>
      </c>
    </row>
    <row r="82" spans="1:13" s="3" customFormat="1" x14ac:dyDescent="0.2">
      <c r="A82" s="9">
        <v>79</v>
      </c>
      <c r="B82" s="23">
        <v>200001514</v>
      </c>
      <c r="C82" s="31" t="s">
        <v>173</v>
      </c>
      <c r="D82" s="13" t="s">
        <v>113</v>
      </c>
      <c r="E82" s="9" t="s">
        <v>6</v>
      </c>
      <c r="F82" s="21">
        <v>0</v>
      </c>
      <c r="G82" s="22">
        <v>5205.6030000000001</v>
      </c>
      <c r="H82" s="12">
        <v>6600</v>
      </c>
      <c r="I82" s="12">
        <v>5132.53</v>
      </c>
      <c r="J82" s="12">
        <v>5183.8553000000002</v>
      </c>
      <c r="K82" s="12"/>
      <c r="L82" s="12"/>
      <c r="M82" s="12">
        <f t="shared" si="1"/>
        <v>5530.4970749999993</v>
      </c>
    </row>
    <row r="83" spans="1:13" s="3" customFormat="1" x14ac:dyDescent="0.2">
      <c r="A83" s="9">
        <v>80</v>
      </c>
      <c r="B83" s="23">
        <v>200000534</v>
      </c>
      <c r="C83" s="31" t="s">
        <v>173</v>
      </c>
      <c r="D83" s="13" t="s">
        <v>114</v>
      </c>
      <c r="E83" s="9" t="s">
        <v>6</v>
      </c>
      <c r="F83" s="21">
        <v>0</v>
      </c>
      <c r="G83" s="22">
        <v>4499.3310000000001</v>
      </c>
      <c r="H83" s="12">
        <v>6000</v>
      </c>
      <c r="I83" s="12">
        <v>4942.9787500000002</v>
      </c>
      <c r="J83" s="12">
        <v>4992.4085375000004</v>
      </c>
      <c r="K83" s="12"/>
      <c r="L83" s="12"/>
      <c r="M83" s="12">
        <f t="shared" si="1"/>
        <v>5108.679571875</v>
      </c>
    </row>
    <row r="84" spans="1:13" s="3" customFormat="1" x14ac:dyDescent="0.2">
      <c r="A84" s="9">
        <v>81</v>
      </c>
      <c r="B84" s="23">
        <v>200001744</v>
      </c>
      <c r="C84" s="31" t="s">
        <v>173</v>
      </c>
      <c r="D84" s="13" t="s">
        <v>105</v>
      </c>
      <c r="E84" s="9" t="s">
        <v>24</v>
      </c>
      <c r="F84" s="21">
        <v>0</v>
      </c>
      <c r="G84" s="27">
        <v>1231.7719999999999</v>
      </c>
      <c r="H84" s="12">
        <v>1560</v>
      </c>
      <c r="I84" s="12">
        <v>1512.0725</v>
      </c>
      <c r="J84" s="12">
        <v>1527.193225</v>
      </c>
      <c r="K84" s="12"/>
      <c r="L84" s="12"/>
      <c r="M84" s="12">
        <f t="shared" si="1"/>
        <v>1457.75943125</v>
      </c>
    </row>
    <row r="85" spans="1:13" s="3" customFormat="1" x14ac:dyDescent="0.2">
      <c r="A85" s="9">
        <v>82</v>
      </c>
      <c r="B85" s="23">
        <v>200001748</v>
      </c>
      <c r="C85" s="31" t="s">
        <v>173</v>
      </c>
      <c r="D85" s="13" t="s">
        <v>111</v>
      </c>
      <c r="E85" s="9" t="s">
        <v>24</v>
      </c>
      <c r="F85" s="21">
        <v>0</v>
      </c>
      <c r="G85" s="27">
        <v>1099.346</v>
      </c>
      <c r="H85" s="12">
        <v>1433</v>
      </c>
      <c r="I85" s="12">
        <v>1216.9837499999999</v>
      </c>
      <c r="J85" s="12">
        <v>1229.1535875</v>
      </c>
      <c r="K85" s="12"/>
      <c r="L85" s="12"/>
      <c r="M85" s="12">
        <f t="shared" si="1"/>
        <v>1244.620834375</v>
      </c>
    </row>
    <row r="86" spans="1:13" s="3" customFormat="1" x14ac:dyDescent="0.2">
      <c r="A86" s="9">
        <v>83</v>
      </c>
      <c r="B86" s="23">
        <v>200001743</v>
      </c>
      <c r="C86" s="31" t="s">
        <v>173</v>
      </c>
      <c r="D86" s="13" t="s">
        <v>115</v>
      </c>
      <c r="E86" s="9" t="s">
        <v>24</v>
      </c>
      <c r="F86" s="21">
        <v>0</v>
      </c>
      <c r="G86" s="27">
        <v>1550.2249999999999</v>
      </c>
      <c r="H86" s="12">
        <v>1795</v>
      </c>
      <c r="I86" s="12">
        <v>1588.5305000000001</v>
      </c>
      <c r="J86" s="12">
        <v>1604.4158050000001</v>
      </c>
      <c r="K86" s="12"/>
      <c r="L86" s="12"/>
      <c r="M86" s="12">
        <f t="shared" si="1"/>
        <v>1634.54282625</v>
      </c>
    </row>
    <row r="87" spans="1:13" s="3" customFormat="1" x14ac:dyDescent="0.2">
      <c r="A87" s="9">
        <v>84</v>
      </c>
      <c r="B87" s="23">
        <v>200001759</v>
      </c>
      <c r="C87" s="31" t="s">
        <v>173</v>
      </c>
      <c r="D87" s="13" t="s">
        <v>112</v>
      </c>
      <c r="E87" s="9" t="s">
        <v>24</v>
      </c>
      <c r="F87" s="21">
        <v>0</v>
      </c>
      <c r="G87" s="27">
        <v>2907.0659999999998</v>
      </c>
      <c r="H87" s="12">
        <v>3634</v>
      </c>
      <c r="I87" s="12">
        <v>3201.1122500000001</v>
      </c>
      <c r="J87" s="12">
        <v>3233.1233725000002</v>
      </c>
      <c r="K87" s="12"/>
      <c r="L87" s="12"/>
      <c r="M87" s="12">
        <f t="shared" si="1"/>
        <v>3243.8254056250003</v>
      </c>
    </row>
    <row r="88" spans="1:13" s="3" customFormat="1" x14ac:dyDescent="0.2">
      <c r="A88" s="9">
        <v>85</v>
      </c>
      <c r="B88" s="23">
        <v>200001746</v>
      </c>
      <c r="C88" s="31" t="s">
        <v>173</v>
      </c>
      <c r="D88" s="13" t="s">
        <v>106</v>
      </c>
      <c r="E88" s="9" t="s">
        <v>24</v>
      </c>
      <c r="F88" s="21">
        <v>0</v>
      </c>
      <c r="G88" s="27">
        <v>2812.4760000000001</v>
      </c>
      <c r="H88" s="12">
        <v>3552</v>
      </c>
      <c r="I88" s="12">
        <v>3009.7452499999999</v>
      </c>
      <c r="J88" s="12">
        <v>3039.8427025000001</v>
      </c>
      <c r="K88" s="12"/>
      <c r="L88" s="12"/>
      <c r="M88" s="12">
        <f t="shared" si="1"/>
        <v>3103.5159881250001</v>
      </c>
    </row>
    <row r="89" spans="1:13" s="3" customFormat="1" x14ac:dyDescent="0.2">
      <c r="A89" s="9">
        <v>86</v>
      </c>
      <c r="B89" s="23">
        <v>200001721</v>
      </c>
      <c r="C89" s="31" t="s">
        <v>173</v>
      </c>
      <c r="D89" s="13" t="s">
        <v>97</v>
      </c>
      <c r="E89" s="9" t="s">
        <v>24</v>
      </c>
      <c r="F89" s="21">
        <v>0</v>
      </c>
      <c r="G89" s="27">
        <v>1176.069</v>
      </c>
      <c r="H89" s="12">
        <v>1541</v>
      </c>
      <c r="I89" s="12">
        <v>1289.394</v>
      </c>
      <c r="J89" s="12">
        <v>1302.2879399999999</v>
      </c>
      <c r="K89" s="12"/>
      <c r="L89" s="12"/>
      <c r="M89" s="12">
        <f t="shared" si="1"/>
        <v>1327.187735</v>
      </c>
    </row>
    <row r="90" spans="1:13" s="3" customFormat="1" x14ac:dyDescent="0.2">
      <c r="A90" s="9">
        <v>87</v>
      </c>
      <c r="B90" s="23">
        <v>200001789</v>
      </c>
      <c r="C90" s="31" t="s">
        <v>173</v>
      </c>
      <c r="D90" s="13" t="s">
        <v>116</v>
      </c>
      <c r="E90" s="9" t="s">
        <v>24</v>
      </c>
      <c r="F90" s="21">
        <v>0</v>
      </c>
      <c r="G90" s="27">
        <v>1827.6890000000001</v>
      </c>
      <c r="H90" s="12">
        <v>2251</v>
      </c>
      <c r="I90" s="12">
        <v>2014.95975</v>
      </c>
      <c r="J90" s="12">
        <v>2035.1093475</v>
      </c>
      <c r="K90" s="12"/>
      <c r="L90" s="12"/>
      <c r="M90" s="12">
        <f t="shared" si="1"/>
        <v>2032.189524375</v>
      </c>
    </row>
    <row r="91" spans="1:13" s="3" customFormat="1" x14ac:dyDescent="0.2">
      <c r="A91" s="9">
        <v>88</v>
      </c>
      <c r="B91" s="23">
        <v>200002612</v>
      </c>
      <c r="C91" s="31" t="s">
        <v>172</v>
      </c>
      <c r="D91" s="13" t="s">
        <v>117</v>
      </c>
      <c r="E91" s="9" t="s">
        <v>6</v>
      </c>
      <c r="F91" s="21">
        <v>0.19</v>
      </c>
      <c r="G91" s="27">
        <v>11898.370999999999</v>
      </c>
      <c r="H91" s="12">
        <v>15000</v>
      </c>
      <c r="I91" s="12">
        <v>13892.917750000001</v>
      </c>
      <c r="J91" s="12">
        <v>14031.846927500001</v>
      </c>
      <c r="K91" s="12"/>
      <c r="L91" s="12"/>
      <c r="M91" s="12">
        <f t="shared" si="1"/>
        <v>13705.783919375001</v>
      </c>
    </row>
    <row r="92" spans="1:13" s="3" customFormat="1" x14ac:dyDescent="0.2">
      <c r="A92" s="9">
        <v>89</v>
      </c>
      <c r="B92" s="23">
        <v>200000756</v>
      </c>
      <c r="C92" s="31" t="s">
        <v>173</v>
      </c>
      <c r="D92" s="13" t="s">
        <v>118</v>
      </c>
      <c r="E92" s="9" t="s">
        <v>6</v>
      </c>
      <c r="F92" s="21">
        <v>0</v>
      </c>
      <c r="G92" s="27">
        <v>4606.5330000000004</v>
      </c>
      <c r="H92" s="12">
        <v>5760</v>
      </c>
      <c r="I92" s="12">
        <v>4787.3989999999994</v>
      </c>
      <c r="J92" s="12">
        <v>4835.2729899999995</v>
      </c>
      <c r="K92" s="12"/>
      <c r="L92" s="12"/>
      <c r="M92" s="12">
        <f t="shared" si="1"/>
        <v>4997.3012474999996</v>
      </c>
    </row>
    <row r="93" spans="1:13" s="3" customFormat="1" x14ac:dyDescent="0.2">
      <c r="A93" s="9">
        <v>90</v>
      </c>
      <c r="B93" s="23">
        <v>200001547</v>
      </c>
      <c r="C93" s="31" t="s">
        <v>173</v>
      </c>
      <c r="D93" s="13" t="s">
        <v>119</v>
      </c>
      <c r="E93" s="9" t="s">
        <v>6</v>
      </c>
      <c r="F93" s="21">
        <v>0</v>
      </c>
      <c r="G93" s="27">
        <v>6928.192</v>
      </c>
      <c r="H93" s="12">
        <v>8400</v>
      </c>
      <c r="I93" s="12">
        <v>6865.9589999999998</v>
      </c>
      <c r="J93" s="12">
        <v>6934.61859</v>
      </c>
      <c r="K93" s="12"/>
      <c r="L93" s="12"/>
      <c r="M93" s="12">
        <f t="shared" si="1"/>
        <v>7282.1923974999991</v>
      </c>
    </row>
    <row r="94" spans="1:13" s="3" customFormat="1" ht="18.75" x14ac:dyDescent="0.2">
      <c r="A94" s="9">
        <v>91</v>
      </c>
      <c r="B94" s="23">
        <v>200001777</v>
      </c>
      <c r="C94" s="31" t="s">
        <v>172</v>
      </c>
      <c r="D94" s="13" t="s">
        <v>120</v>
      </c>
      <c r="E94" s="14" t="s">
        <v>121</v>
      </c>
      <c r="F94" s="21">
        <v>0.19</v>
      </c>
      <c r="G94" s="27">
        <v>12648.785</v>
      </c>
      <c r="H94" s="12">
        <v>12000</v>
      </c>
      <c r="I94" s="12">
        <v>12819.651249999999</v>
      </c>
      <c r="J94" s="12">
        <v>12947.8477625</v>
      </c>
      <c r="K94" s="12"/>
      <c r="L94" s="12"/>
      <c r="M94" s="12">
        <f t="shared" si="1"/>
        <v>12604.071003125</v>
      </c>
    </row>
    <row r="95" spans="1:13" s="3" customFormat="1" ht="18" x14ac:dyDescent="0.2">
      <c r="A95" s="9">
        <v>92</v>
      </c>
      <c r="B95" s="23">
        <v>200002600</v>
      </c>
      <c r="C95" s="31"/>
      <c r="D95" s="13" t="s">
        <v>122</v>
      </c>
      <c r="E95" s="9" t="s">
        <v>24</v>
      </c>
      <c r="F95" s="21">
        <v>0.19</v>
      </c>
      <c r="G95" s="27">
        <v>1417.799</v>
      </c>
      <c r="H95" s="12">
        <v>1680</v>
      </c>
      <c r="I95" s="12">
        <v>1546.5284999999999</v>
      </c>
      <c r="J95" s="12">
        <v>1561.9937849999999</v>
      </c>
      <c r="K95" s="12"/>
      <c r="L95" s="12"/>
      <c r="M95" s="12">
        <f t="shared" si="1"/>
        <v>1551.5803212499998</v>
      </c>
    </row>
    <row r="96" spans="1:13" s="3" customFormat="1" x14ac:dyDescent="0.2">
      <c r="A96" s="9">
        <v>93</v>
      </c>
      <c r="B96" s="23">
        <v>200000760</v>
      </c>
      <c r="C96" s="31" t="s">
        <v>172</v>
      </c>
      <c r="D96" s="13" t="s">
        <v>123</v>
      </c>
      <c r="E96" s="9" t="s">
        <v>14</v>
      </c>
      <c r="F96" s="21">
        <v>0.19</v>
      </c>
      <c r="G96" s="27">
        <v>15622.064</v>
      </c>
      <c r="H96" s="12">
        <v>18142</v>
      </c>
      <c r="I96" s="12">
        <v>16428.083749999998</v>
      </c>
      <c r="J96" s="12">
        <v>16592.364587499997</v>
      </c>
      <c r="K96" s="12"/>
      <c r="L96" s="12"/>
      <c r="M96" s="12">
        <f t="shared" si="1"/>
        <v>16696.128084374999</v>
      </c>
    </row>
    <row r="97" spans="1:13" s="3" customFormat="1" x14ac:dyDescent="0.2">
      <c r="A97" s="9">
        <v>94</v>
      </c>
      <c r="B97" s="23">
        <v>200001476</v>
      </c>
      <c r="C97" s="31" t="s">
        <v>172</v>
      </c>
      <c r="D97" s="13" t="s">
        <v>123</v>
      </c>
      <c r="E97" s="9" t="s">
        <v>6</v>
      </c>
      <c r="F97" s="21">
        <v>0.19</v>
      </c>
      <c r="G97" s="27">
        <v>29568.833999999999</v>
      </c>
      <c r="H97" s="12">
        <v>34140</v>
      </c>
      <c r="I97" s="12">
        <v>30814.026750000001</v>
      </c>
      <c r="J97" s="12">
        <v>31122.1670175</v>
      </c>
      <c r="K97" s="12"/>
      <c r="L97" s="12"/>
      <c r="M97" s="12">
        <f t="shared" si="1"/>
        <v>31411.256941875003</v>
      </c>
    </row>
    <row r="98" spans="1:13" s="3" customFormat="1" x14ac:dyDescent="0.2">
      <c r="A98" s="9">
        <v>95</v>
      </c>
      <c r="B98" s="23">
        <v>200001631</v>
      </c>
      <c r="C98" s="31" t="s">
        <v>172</v>
      </c>
      <c r="D98" s="13" t="s">
        <v>124</v>
      </c>
      <c r="E98" s="9" t="s">
        <v>24</v>
      </c>
      <c r="F98" s="21">
        <v>0.19</v>
      </c>
      <c r="G98" s="27">
        <v>1200.242</v>
      </c>
      <c r="H98" s="12">
        <v>1800</v>
      </c>
      <c r="I98" s="12">
        <v>1550</v>
      </c>
      <c r="J98" s="12">
        <v>1600</v>
      </c>
      <c r="K98" s="12"/>
      <c r="L98" s="12"/>
      <c r="M98" s="12">
        <f t="shared" si="1"/>
        <v>1537.5605</v>
      </c>
    </row>
    <row r="99" spans="1:13" s="3" customFormat="1" x14ac:dyDescent="0.2">
      <c r="A99" s="9">
        <v>96</v>
      </c>
      <c r="B99" s="23">
        <v>200000750</v>
      </c>
      <c r="C99" s="31" t="s">
        <v>172</v>
      </c>
      <c r="D99" s="13" t="s">
        <v>125</v>
      </c>
      <c r="E99" s="9" t="s">
        <v>24</v>
      </c>
      <c r="F99" s="21">
        <v>0.19</v>
      </c>
      <c r="G99" s="27">
        <v>12563.654</v>
      </c>
      <c r="H99" s="12">
        <v>14400</v>
      </c>
      <c r="I99" s="12">
        <v>12403.27275</v>
      </c>
      <c r="J99" s="12">
        <v>12527.3054775</v>
      </c>
      <c r="K99" s="12"/>
      <c r="L99" s="12"/>
      <c r="M99" s="12">
        <f t="shared" si="1"/>
        <v>12973.558056874999</v>
      </c>
    </row>
    <row r="100" spans="1:13" s="3" customFormat="1" x14ac:dyDescent="0.2">
      <c r="A100" s="9">
        <v>97</v>
      </c>
      <c r="B100" s="23">
        <v>200000805</v>
      </c>
      <c r="C100" s="31" t="s">
        <v>172</v>
      </c>
      <c r="D100" s="13" t="s">
        <v>126</v>
      </c>
      <c r="E100" s="9" t="s">
        <v>14</v>
      </c>
      <c r="F100" s="21">
        <v>0.05</v>
      </c>
      <c r="G100" s="27">
        <v>12904.178</v>
      </c>
      <c r="H100" s="12">
        <v>14878</v>
      </c>
      <c r="I100" s="12">
        <v>13011.311750000001</v>
      </c>
      <c r="J100" s="12">
        <v>13141.4248675</v>
      </c>
      <c r="K100" s="12"/>
      <c r="L100" s="12"/>
      <c r="M100" s="12">
        <f t="shared" si="1"/>
        <v>13483.728654375</v>
      </c>
    </row>
    <row r="101" spans="1:13" s="3" customFormat="1" x14ac:dyDescent="0.2">
      <c r="A101" s="9">
        <v>98</v>
      </c>
      <c r="B101" s="23">
        <v>200001493</v>
      </c>
      <c r="C101" s="31" t="s">
        <v>172</v>
      </c>
      <c r="D101" s="13" t="s">
        <v>126</v>
      </c>
      <c r="E101" s="9" t="s">
        <v>6</v>
      </c>
      <c r="F101" s="21">
        <v>0.05</v>
      </c>
      <c r="G101" s="27">
        <v>23763.11</v>
      </c>
      <c r="H101" s="12">
        <v>27468</v>
      </c>
      <c r="I101" s="12">
        <v>24233.241000000002</v>
      </c>
      <c r="J101" s="12">
        <v>24475.573410000001</v>
      </c>
      <c r="K101" s="12"/>
      <c r="L101" s="12"/>
      <c r="M101" s="12">
        <f t="shared" si="1"/>
        <v>24984.981102499998</v>
      </c>
    </row>
    <row r="102" spans="1:13" s="3" customFormat="1" x14ac:dyDescent="0.2">
      <c r="A102" s="9">
        <v>99</v>
      </c>
      <c r="B102" s="23">
        <v>200001689</v>
      </c>
      <c r="C102" s="31" t="s">
        <v>172</v>
      </c>
      <c r="D102" s="13" t="s">
        <v>127</v>
      </c>
      <c r="E102" s="9" t="s">
        <v>6</v>
      </c>
      <c r="F102" s="21">
        <v>0</v>
      </c>
      <c r="G102" s="27">
        <v>32402.33</v>
      </c>
      <c r="H102" s="12">
        <v>37361</v>
      </c>
      <c r="I102" s="12">
        <v>33812.114750000001</v>
      </c>
      <c r="J102" s="12">
        <v>34150.235897500002</v>
      </c>
      <c r="K102" s="12"/>
      <c r="L102" s="12"/>
      <c r="M102" s="12">
        <f t="shared" si="1"/>
        <v>34431.420161875001</v>
      </c>
    </row>
    <row r="103" spans="1:13" s="3" customFormat="1" x14ac:dyDescent="0.2">
      <c r="A103" s="9">
        <v>100</v>
      </c>
      <c r="B103" s="23">
        <v>200000626</v>
      </c>
      <c r="C103" s="31" t="s">
        <v>172</v>
      </c>
      <c r="D103" s="13" t="s">
        <v>128</v>
      </c>
      <c r="E103" s="9" t="s">
        <v>6</v>
      </c>
      <c r="F103" s="21">
        <v>0</v>
      </c>
      <c r="G103" s="27">
        <v>26032.219000000001</v>
      </c>
      <c r="H103" s="12">
        <v>30132</v>
      </c>
      <c r="I103" s="12">
        <v>27026.95175</v>
      </c>
      <c r="J103" s="12">
        <v>27297.221267500001</v>
      </c>
      <c r="K103" s="12"/>
      <c r="L103" s="12"/>
      <c r="M103" s="12">
        <f t="shared" si="1"/>
        <v>27622.098004374999</v>
      </c>
    </row>
    <row r="104" spans="1:13" s="3" customFormat="1" x14ac:dyDescent="0.2">
      <c r="A104" s="9">
        <v>101</v>
      </c>
      <c r="B104" s="23">
        <v>200000627</v>
      </c>
      <c r="C104" s="31" t="s">
        <v>172</v>
      </c>
      <c r="D104" s="13" t="s">
        <v>129</v>
      </c>
      <c r="E104" s="9" t="s">
        <v>6</v>
      </c>
      <c r="F104" s="21">
        <v>0</v>
      </c>
      <c r="G104" s="27">
        <v>35063.462</v>
      </c>
      <c r="H104" s="12">
        <v>40594</v>
      </c>
      <c r="I104" s="12">
        <v>36538.042999999998</v>
      </c>
      <c r="J104" s="12">
        <v>36903.423429999995</v>
      </c>
      <c r="K104" s="12"/>
      <c r="L104" s="12"/>
      <c r="M104" s="12">
        <f t="shared" si="1"/>
        <v>37274.7321075</v>
      </c>
    </row>
    <row r="105" spans="1:13" s="5" customFormat="1" x14ac:dyDescent="0.2">
      <c r="A105" s="9">
        <v>102</v>
      </c>
      <c r="B105" s="23">
        <v>200000753</v>
      </c>
      <c r="C105" s="31" t="s">
        <v>172</v>
      </c>
      <c r="D105" s="13" t="s">
        <v>130</v>
      </c>
      <c r="E105" s="9" t="s">
        <v>14</v>
      </c>
      <c r="F105" s="21">
        <v>0.19</v>
      </c>
      <c r="G105" s="27">
        <v>26117.35</v>
      </c>
      <c r="H105" s="12">
        <v>30209</v>
      </c>
      <c r="I105" s="12">
        <v>25189.142500000002</v>
      </c>
      <c r="J105" s="12">
        <v>25441.033925000003</v>
      </c>
      <c r="K105" s="12"/>
      <c r="L105" s="12"/>
      <c r="M105" s="12">
        <f t="shared" si="1"/>
        <v>26739.131606249997</v>
      </c>
    </row>
    <row r="106" spans="1:13" s="5" customFormat="1" x14ac:dyDescent="0.2">
      <c r="A106" s="9">
        <v>103</v>
      </c>
      <c r="B106" s="23">
        <v>200000661</v>
      </c>
      <c r="C106" s="31" t="s">
        <v>172</v>
      </c>
      <c r="D106" s="13" t="s">
        <v>131</v>
      </c>
      <c r="E106" s="9" t="s">
        <v>6</v>
      </c>
      <c r="F106" s="21">
        <v>0.19</v>
      </c>
      <c r="G106" s="27">
        <v>14022.441999999999</v>
      </c>
      <c r="H106" s="12">
        <v>16800</v>
      </c>
      <c r="I106" s="12">
        <v>14416.66375</v>
      </c>
      <c r="J106" s="12">
        <v>14560.8303875</v>
      </c>
      <c r="K106" s="12"/>
      <c r="L106" s="12"/>
      <c r="M106" s="12">
        <f t="shared" si="1"/>
        <v>14949.984034375</v>
      </c>
    </row>
    <row r="107" spans="1:13" s="5" customFormat="1" ht="18.75" x14ac:dyDescent="0.2">
      <c r="A107" s="9">
        <v>104</v>
      </c>
      <c r="B107" s="23">
        <v>200002398</v>
      </c>
      <c r="C107" s="31" t="s">
        <v>172</v>
      </c>
      <c r="D107" s="13" t="s">
        <v>132</v>
      </c>
      <c r="E107" s="14" t="s">
        <v>133</v>
      </c>
      <c r="F107" s="21">
        <v>0.19</v>
      </c>
      <c r="G107" s="27">
        <v>13223.682000000001</v>
      </c>
      <c r="H107" s="12">
        <v>15439</v>
      </c>
      <c r="I107" s="12">
        <v>14035.70225</v>
      </c>
      <c r="J107" s="12">
        <v>14176.059272500001</v>
      </c>
      <c r="K107" s="12"/>
      <c r="L107" s="12"/>
      <c r="M107" s="12">
        <f t="shared" si="1"/>
        <v>14218.610880625001</v>
      </c>
    </row>
    <row r="108" spans="1:13" s="5" customFormat="1" x14ac:dyDescent="0.2">
      <c r="A108" s="9">
        <v>105</v>
      </c>
      <c r="B108" s="23">
        <v>200000672</v>
      </c>
      <c r="C108" s="31" t="s">
        <v>172</v>
      </c>
      <c r="D108" s="13" t="s">
        <v>134</v>
      </c>
      <c r="E108" s="14" t="s">
        <v>135</v>
      </c>
      <c r="F108" s="28">
        <v>0.05</v>
      </c>
      <c r="G108" s="29">
        <v>10821.096</v>
      </c>
      <c r="H108" s="12">
        <v>12504</v>
      </c>
      <c r="I108" s="12">
        <v>11888.1355</v>
      </c>
      <c r="J108" s="12">
        <v>12007.016855</v>
      </c>
      <c r="K108" s="12"/>
      <c r="L108" s="12"/>
      <c r="M108" s="12">
        <f t="shared" si="1"/>
        <v>11805.062088749999</v>
      </c>
    </row>
    <row r="109" spans="1:13" s="5" customFormat="1" x14ac:dyDescent="0.2">
      <c r="A109" s="9">
        <v>106</v>
      </c>
      <c r="B109" s="23">
        <v>200000990</v>
      </c>
      <c r="C109" s="31" t="s">
        <v>172</v>
      </c>
      <c r="D109" s="13" t="s">
        <v>134</v>
      </c>
      <c r="E109" s="14" t="s">
        <v>6</v>
      </c>
      <c r="F109" s="28">
        <v>0.05</v>
      </c>
      <c r="G109" s="29">
        <v>19921.705000000002</v>
      </c>
      <c r="H109" s="12">
        <v>23054</v>
      </c>
      <c r="I109" s="12">
        <v>20225.907500000001</v>
      </c>
      <c r="J109" s="12">
        <v>20428.166575000003</v>
      </c>
      <c r="K109" s="12"/>
      <c r="L109" s="12"/>
      <c r="M109" s="12">
        <f t="shared" si="1"/>
        <v>20907.44476875</v>
      </c>
    </row>
    <row r="110" spans="1:13" s="5" customFormat="1" x14ac:dyDescent="0.2">
      <c r="A110" s="9">
        <v>107</v>
      </c>
      <c r="B110" s="23">
        <v>200000671</v>
      </c>
      <c r="C110" s="31" t="s">
        <v>172</v>
      </c>
      <c r="D110" s="13" t="s">
        <v>134</v>
      </c>
      <c r="E110" s="9" t="s">
        <v>136</v>
      </c>
      <c r="F110" s="21">
        <v>0.05</v>
      </c>
      <c r="G110" s="27">
        <v>15243.704</v>
      </c>
      <c r="H110" s="12">
        <v>17630</v>
      </c>
      <c r="I110" s="12">
        <v>14974.70325</v>
      </c>
      <c r="J110" s="12">
        <v>15124.4502825</v>
      </c>
      <c r="K110" s="12"/>
      <c r="L110" s="12"/>
      <c r="M110" s="12">
        <f t="shared" si="1"/>
        <v>15743.214383125</v>
      </c>
    </row>
    <row r="111" spans="1:13" s="3" customFormat="1" x14ac:dyDescent="0.2">
      <c r="A111" s="9">
        <v>108</v>
      </c>
      <c r="B111" s="23">
        <v>200000941</v>
      </c>
      <c r="C111" s="31" t="s">
        <v>172</v>
      </c>
      <c r="D111" s="13" t="s">
        <v>137</v>
      </c>
      <c r="E111" s="9" t="s">
        <v>138</v>
      </c>
      <c r="F111" s="21">
        <v>0.05</v>
      </c>
      <c r="G111" s="27">
        <v>16471.272000000001</v>
      </c>
      <c r="H111" s="12">
        <v>19219</v>
      </c>
      <c r="I111" s="12">
        <v>16830.880250000002</v>
      </c>
      <c r="J111" s="12">
        <v>16999.189052500002</v>
      </c>
      <c r="K111" s="12"/>
      <c r="L111" s="12"/>
      <c r="M111" s="12">
        <f t="shared" si="1"/>
        <v>17380.085325625001</v>
      </c>
    </row>
    <row r="112" spans="1:13" s="3" customFormat="1" x14ac:dyDescent="0.2">
      <c r="A112" s="9">
        <v>109</v>
      </c>
      <c r="B112" s="23">
        <v>200000755</v>
      </c>
      <c r="C112" s="31" t="s">
        <v>172</v>
      </c>
      <c r="D112" s="13" t="s">
        <v>139</v>
      </c>
      <c r="E112" s="9" t="s">
        <v>138</v>
      </c>
      <c r="F112" s="21">
        <v>0.05</v>
      </c>
      <c r="G112" s="27">
        <v>13453.851000000001</v>
      </c>
      <c r="H112" s="12">
        <v>15730</v>
      </c>
      <c r="I112" s="12">
        <v>12929.9995</v>
      </c>
      <c r="J112" s="12">
        <v>13059.299494999999</v>
      </c>
      <c r="K112" s="12"/>
      <c r="L112" s="12"/>
      <c r="M112" s="12">
        <f t="shared" si="1"/>
        <v>13793.28749875</v>
      </c>
    </row>
    <row r="113" spans="1:13" s="3" customFormat="1" x14ac:dyDescent="0.2">
      <c r="A113" s="9">
        <v>110</v>
      </c>
      <c r="B113" s="23">
        <v>200000734</v>
      </c>
      <c r="C113" s="31" t="s">
        <v>172</v>
      </c>
      <c r="D113" s="13" t="s">
        <v>140</v>
      </c>
      <c r="E113" s="9" t="s">
        <v>24</v>
      </c>
      <c r="F113" s="21">
        <v>0.19</v>
      </c>
      <c r="G113" s="27">
        <v>2721.0389999999998</v>
      </c>
      <c r="H113" s="12">
        <v>3072</v>
      </c>
      <c r="I113" s="12">
        <v>2900</v>
      </c>
      <c r="J113" s="12">
        <v>2995</v>
      </c>
      <c r="K113" s="12"/>
      <c r="L113" s="12"/>
      <c r="M113" s="12">
        <f t="shared" si="1"/>
        <v>2922.0097500000002</v>
      </c>
    </row>
    <row r="114" spans="1:13" x14ac:dyDescent="0.2">
      <c r="A114" s="9">
        <v>111</v>
      </c>
      <c r="B114" s="30">
        <v>200001720</v>
      </c>
      <c r="C114" s="9" t="s">
        <v>172</v>
      </c>
      <c r="D114" s="13" t="s">
        <v>141</v>
      </c>
      <c r="E114" s="9" t="s">
        <v>24</v>
      </c>
      <c r="F114" s="21">
        <v>0.19</v>
      </c>
      <c r="G114" s="12">
        <v>3027.931</v>
      </c>
      <c r="H114" s="12">
        <v>3120</v>
      </c>
      <c r="I114" s="12">
        <v>4019.3525</v>
      </c>
      <c r="J114" s="12">
        <v>4059.5460250000001</v>
      </c>
      <c r="K114" s="12"/>
      <c r="L114" s="12"/>
      <c r="M114" s="12">
        <f t="shared" si="1"/>
        <v>3556.7073812500003</v>
      </c>
    </row>
    <row r="115" spans="1:13" x14ac:dyDescent="0.2">
      <c r="A115" s="9">
        <v>112</v>
      </c>
      <c r="B115" s="30">
        <v>200001739</v>
      </c>
      <c r="C115" s="9" t="s">
        <v>172</v>
      </c>
      <c r="D115" s="13" t="s">
        <v>142</v>
      </c>
      <c r="E115" s="9" t="s">
        <v>24</v>
      </c>
      <c r="F115" s="21">
        <v>0.19</v>
      </c>
      <c r="G115" s="12">
        <v>3843.5070000000001</v>
      </c>
      <c r="H115" s="12">
        <v>4560</v>
      </c>
      <c r="I115" s="12">
        <v>3842.5977499999999</v>
      </c>
      <c r="J115" s="12">
        <v>3881.0237274999999</v>
      </c>
      <c r="K115" s="12"/>
      <c r="L115" s="12"/>
      <c r="M115" s="12">
        <f t="shared" si="1"/>
        <v>4031.7821193749996</v>
      </c>
    </row>
    <row r="116" spans="1:13" x14ac:dyDescent="0.2">
      <c r="A116" s="9">
        <v>113</v>
      </c>
      <c r="B116" s="30">
        <v>200000403</v>
      </c>
      <c r="C116" s="9" t="s">
        <v>172</v>
      </c>
      <c r="D116" s="13" t="s">
        <v>143</v>
      </c>
      <c r="E116" s="9" t="s">
        <v>24</v>
      </c>
      <c r="F116" s="21">
        <v>0</v>
      </c>
      <c r="G116" s="12">
        <v>3043.6959999999999</v>
      </c>
      <c r="H116" s="12">
        <v>3000</v>
      </c>
      <c r="I116" s="12">
        <v>3100</v>
      </c>
      <c r="J116" s="12">
        <v>3120</v>
      </c>
      <c r="K116" s="12"/>
      <c r="L116" s="12"/>
      <c r="M116" s="12">
        <f t="shared" si="1"/>
        <v>3065.924</v>
      </c>
    </row>
    <row r="117" spans="1:13" x14ac:dyDescent="0.2">
      <c r="A117" s="9">
        <v>114</v>
      </c>
      <c r="B117" s="30">
        <v>200001633</v>
      </c>
      <c r="C117" s="9" t="s">
        <v>172</v>
      </c>
      <c r="D117" s="13" t="s">
        <v>144</v>
      </c>
      <c r="E117" s="9" t="s">
        <v>24</v>
      </c>
      <c r="F117" s="21">
        <v>0.19</v>
      </c>
      <c r="G117" s="12">
        <v>4175.6229999999996</v>
      </c>
      <c r="H117" s="12">
        <v>4560</v>
      </c>
      <c r="I117" s="12">
        <v>4573.2053333333333</v>
      </c>
      <c r="J117" s="12">
        <v>4618.9373866666665</v>
      </c>
      <c r="K117" s="12"/>
      <c r="L117" s="12"/>
      <c r="M117" s="12">
        <f t="shared" si="1"/>
        <v>4481.9414299999999</v>
      </c>
    </row>
    <row r="118" spans="1:13" x14ac:dyDescent="0.2">
      <c r="A118" s="9">
        <v>115</v>
      </c>
      <c r="B118" s="30">
        <v>200000220</v>
      </c>
      <c r="C118" s="9" t="s">
        <v>172</v>
      </c>
      <c r="D118" s="13" t="s">
        <v>145</v>
      </c>
      <c r="E118" s="9" t="s">
        <v>146</v>
      </c>
      <c r="F118" s="21">
        <v>0</v>
      </c>
      <c r="G118" s="12">
        <v>6962.875</v>
      </c>
      <c r="H118" s="12">
        <v>7800</v>
      </c>
      <c r="I118" s="12">
        <v>7852.2382500000003</v>
      </c>
      <c r="J118" s="12">
        <v>7930.7606325000006</v>
      </c>
      <c r="K118" s="12"/>
      <c r="L118" s="12"/>
      <c r="M118" s="12">
        <f t="shared" si="1"/>
        <v>7636.4684706250009</v>
      </c>
    </row>
    <row r="119" spans="1:13" x14ac:dyDescent="0.2">
      <c r="A119" s="9">
        <v>116</v>
      </c>
      <c r="B119" s="30">
        <v>200001764</v>
      </c>
      <c r="C119" s="9" t="s">
        <v>172</v>
      </c>
      <c r="D119" s="16" t="s">
        <v>147</v>
      </c>
      <c r="E119" s="9" t="s">
        <v>24</v>
      </c>
      <c r="F119" s="21">
        <v>0.19</v>
      </c>
      <c r="G119" s="12">
        <v>5999.1080000000002</v>
      </c>
      <c r="H119" s="12">
        <v>6000</v>
      </c>
      <c r="I119" s="12">
        <v>6150.3117499999998</v>
      </c>
      <c r="J119" s="12">
        <v>6211.8148675000002</v>
      </c>
      <c r="K119" s="12"/>
      <c r="L119" s="12"/>
      <c r="M119" s="12">
        <f t="shared" si="1"/>
        <v>6090.3086543750005</v>
      </c>
    </row>
    <row r="120" spans="1:13" s="3" customFormat="1" x14ac:dyDescent="0.2">
      <c r="A120" s="9">
        <v>117</v>
      </c>
      <c r="B120" s="30">
        <v>200002109</v>
      </c>
      <c r="C120" s="9" t="s">
        <v>172</v>
      </c>
      <c r="D120" s="55" t="s">
        <v>166</v>
      </c>
      <c r="E120" s="14" t="s">
        <v>6</v>
      </c>
      <c r="F120" s="21">
        <v>0</v>
      </c>
      <c r="G120" s="12"/>
      <c r="H120" s="12"/>
      <c r="I120" s="12">
        <v>17340</v>
      </c>
      <c r="J120" s="12">
        <v>17430</v>
      </c>
      <c r="K120" s="12"/>
      <c r="L120" s="12"/>
      <c r="M120" s="12">
        <f t="shared" si="1"/>
        <v>17385</v>
      </c>
    </row>
    <row r="121" spans="1:13" x14ac:dyDescent="0.2">
      <c r="A121" s="9">
        <v>118</v>
      </c>
      <c r="B121" s="30">
        <v>200001499</v>
      </c>
      <c r="C121" s="9" t="s">
        <v>172</v>
      </c>
      <c r="D121" s="67" t="s">
        <v>153</v>
      </c>
      <c r="E121" s="9" t="s">
        <v>6</v>
      </c>
      <c r="F121" s="21">
        <v>0.19</v>
      </c>
      <c r="G121" s="12">
        <v>22865.556</v>
      </c>
      <c r="H121" s="12">
        <v>25200</v>
      </c>
      <c r="I121" s="12">
        <v>19152.982499999998</v>
      </c>
      <c r="J121" s="12">
        <v>19344.512325</v>
      </c>
      <c r="K121" s="12">
        <v>27000</v>
      </c>
      <c r="L121" s="12">
        <v>27990</v>
      </c>
      <c r="M121" s="12">
        <f t="shared" si="1"/>
        <v>23592.175137499999</v>
      </c>
    </row>
    <row r="122" spans="1:13" x14ac:dyDescent="0.2">
      <c r="A122" s="9">
        <v>119</v>
      </c>
      <c r="B122" s="30">
        <v>200002313</v>
      </c>
      <c r="C122" s="9" t="s">
        <v>172</v>
      </c>
      <c r="D122" s="55" t="s">
        <v>154</v>
      </c>
      <c r="E122" s="9" t="s">
        <v>6</v>
      </c>
      <c r="F122" s="21">
        <v>0.19</v>
      </c>
      <c r="G122" s="12">
        <v>15765</v>
      </c>
      <c r="H122" s="12">
        <v>18600</v>
      </c>
      <c r="I122" s="12">
        <v>17323.786749999999</v>
      </c>
      <c r="J122" s="12">
        <v>17497.024617499999</v>
      </c>
      <c r="K122" s="12"/>
      <c r="L122" s="12"/>
      <c r="M122" s="12">
        <f t="shared" si="1"/>
        <v>17296.452841874998</v>
      </c>
    </row>
    <row r="123" spans="1:13" x14ac:dyDescent="0.2">
      <c r="A123" s="9">
        <v>120</v>
      </c>
      <c r="B123" s="30">
        <v>200002107</v>
      </c>
      <c r="C123" s="9" t="s">
        <v>172</v>
      </c>
      <c r="D123" s="55" t="s">
        <v>155</v>
      </c>
      <c r="E123" s="9" t="s">
        <v>6</v>
      </c>
      <c r="F123" s="21">
        <v>0</v>
      </c>
      <c r="G123" s="12">
        <v>12347.147999999999</v>
      </c>
      <c r="H123" s="12">
        <v>14352</v>
      </c>
      <c r="I123" s="12">
        <v>13123.091</v>
      </c>
      <c r="J123" s="12">
        <v>13254.321910000001</v>
      </c>
      <c r="K123" s="12"/>
      <c r="L123" s="12"/>
      <c r="M123" s="12">
        <f t="shared" si="1"/>
        <v>13269.1402275</v>
      </c>
    </row>
    <row r="124" spans="1:13" x14ac:dyDescent="0.2">
      <c r="A124" s="9">
        <v>121</v>
      </c>
      <c r="B124" s="30">
        <v>200001461</v>
      </c>
      <c r="C124" s="9" t="s">
        <v>173</v>
      </c>
      <c r="D124" s="55" t="s">
        <v>156</v>
      </c>
      <c r="E124" s="9" t="s">
        <v>6</v>
      </c>
      <c r="F124" s="21">
        <v>0</v>
      </c>
      <c r="G124" s="12">
        <v>6975.4870000000001</v>
      </c>
      <c r="H124" s="12">
        <v>8400</v>
      </c>
      <c r="I124" s="12">
        <v>9010.9660000000003</v>
      </c>
      <c r="J124" s="12">
        <v>9101.0756600000004</v>
      </c>
      <c r="K124" s="12"/>
      <c r="L124" s="12"/>
      <c r="M124" s="12">
        <f t="shared" si="1"/>
        <v>8371.8821650000009</v>
      </c>
    </row>
    <row r="125" spans="1:13" x14ac:dyDescent="0.2">
      <c r="A125" s="9">
        <v>122</v>
      </c>
      <c r="B125" s="30">
        <v>200001466</v>
      </c>
      <c r="C125" s="9" t="s">
        <v>173</v>
      </c>
      <c r="D125" s="55" t="s">
        <v>158</v>
      </c>
      <c r="E125" s="9" t="s">
        <v>6</v>
      </c>
      <c r="F125" s="21">
        <v>0</v>
      </c>
      <c r="G125" s="12">
        <v>4062.1149999999998</v>
      </c>
      <c r="H125" s="12">
        <v>6000</v>
      </c>
      <c r="I125" s="12">
        <v>4245.3213333333333</v>
      </c>
      <c r="J125" s="12">
        <v>4287.7745466666665</v>
      </c>
      <c r="K125" s="12"/>
      <c r="L125" s="12"/>
      <c r="M125" s="12">
        <f t="shared" si="1"/>
        <v>4648.8027199999997</v>
      </c>
    </row>
    <row r="126" spans="1:13" x14ac:dyDescent="0.2">
      <c r="A126" s="9">
        <v>123</v>
      </c>
      <c r="B126" s="30">
        <v>200001503</v>
      </c>
      <c r="C126" s="9" t="s">
        <v>172</v>
      </c>
      <c r="D126" s="55" t="s">
        <v>167</v>
      </c>
      <c r="E126" s="9" t="s">
        <v>6</v>
      </c>
      <c r="F126" s="21">
        <v>0</v>
      </c>
      <c r="G126" s="12"/>
      <c r="H126" s="12"/>
      <c r="I126" s="12">
        <v>7700</v>
      </c>
      <c r="J126" s="12">
        <v>7800</v>
      </c>
      <c r="K126" s="12"/>
      <c r="L126" s="12"/>
      <c r="M126" s="12">
        <f t="shared" si="1"/>
        <v>7750</v>
      </c>
    </row>
    <row r="127" spans="1:13" x14ac:dyDescent="0.2">
      <c r="A127" s="9">
        <v>124</v>
      </c>
      <c r="B127" s="30">
        <v>200001627</v>
      </c>
      <c r="C127" s="9" t="s">
        <v>172</v>
      </c>
      <c r="D127" s="55" t="s">
        <v>168</v>
      </c>
      <c r="E127" s="9" t="s">
        <v>6</v>
      </c>
      <c r="F127" s="21">
        <v>0.19</v>
      </c>
      <c r="G127" s="12"/>
      <c r="H127" s="12"/>
      <c r="I127" s="12">
        <v>110400</v>
      </c>
      <c r="J127" s="12">
        <v>110500</v>
      </c>
      <c r="K127" s="12"/>
      <c r="L127" s="12"/>
      <c r="M127" s="12">
        <f t="shared" si="1"/>
        <v>110450</v>
      </c>
    </row>
  </sheetData>
  <pageMargins left="0.70866141732283472" right="0.70866141732283472" top="0.74803149606299213" bottom="0.74803149606299213" header="0.31496062992125984" footer="0.31496062992125984"/>
  <pageSetup scale="75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8"/>
  </sheetPr>
  <dimension ref="A2:L127"/>
  <sheetViews>
    <sheetView zoomScale="118" zoomScaleNormal="118" workbookViewId="0">
      <selection activeCell="F3" sqref="F3"/>
    </sheetView>
  </sheetViews>
  <sheetFormatPr baseColWidth="10" defaultRowHeight="12.75" x14ac:dyDescent="0.2"/>
  <cols>
    <col min="1" max="1" width="7.140625" style="1" customWidth="1"/>
    <col min="2" max="2" width="11.140625" style="2" bestFit="1" customWidth="1"/>
    <col min="3" max="3" width="43.28515625" style="2" customWidth="1"/>
    <col min="4" max="4" width="17" style="2" customWidth="1"/>
    <col min="5" max="5" width="5.7109375" style="1" customWidth="1"/>
    <col min="6" max="6" width="15" style="2" customWidth="1"/>
    <col min="7" max="7" width="11.7109375" style="2" customWidth="1"/>
    <col min="8" max="8" width="12.85546875" style="2" customWidth="1"/>
    <col min="9" max="11" width="13.28515625" style="2" customWidth="1"/>
    <col min="12" max="12" width="13.85546875" style="2" customWidth="1"/>
    <col min="13" max="16384" width="11.42578125" style="2"/>
  </cols>
  <sheetData>
    <row r="2" spans="1:12" x14ac:dyDescent="0.2">
      <c r="G2" s="7"/>
      <c r="H2" s="7"/>
      <c r="I2" s="7"/>
      <c r="J2" s="7"/>
      <c r="K2" s="7"/>
    </row>
    <row r="3" spans="1:12" s="4" customFormat="1" ht="24.75" x14ac:dyDescent="0.25">
      <c r="A3" s="17" t="s">
        <v>0</v>
      </c>
      <c r="B3" s="8" t="s">
        <v>1</v>
      </c>
      <c r="C3" s="17" t="s">
        <v>2</v>
      </c>
      <c r="D3" s="17" t="s">
        <v>3</v>
      </c>
      <c r="E3" s="17" t="s">
        <v>4</v>
      </c>
      <c r="F3" s="56" t="s">
        <v>181</v>
      </c>
      <c r="G3" s="56" t="s">
        <v>163</v>
      </c>
      <c r="H3" s="56" t="s">
        <v>162</v>
      </c>
      <c r="I3" s="56" t="s">
        <v>171</v>
      </c>
      <c r="J3" s="56" t="s">
        <v>178</v>
      </c>
      <c r="K3" s="56" t="s">
        <v>179</v>
      </c>
      <c r="L3" s="20" t="s">
        <v>161</v>
      </c>
    </row>
    <row r="4" spans="1:12" s="3" customFormat="1" x14ac:dyDescent="0.2">
      <c r="A4" s="9">
        <v>1</v>
      </c>
      <c r="B4" s="9">
        <v>200002807</v>
      </c>
      <c r="C4" s="11" t="s">
        <v>5</v>
      </c>
      <c r="D4" s="9" t="s">
        <v>6</v>
      </c>
      <c r="E4" s="21">
        <v>0</v>
      </c>
      <c r="F4" s="22">
        <v>14232.642</v>
      </c>
      <c r="G4" s="12">
        <v>16399</v>
      </c>
      <c r="H4" s="12">
        <v>14050.77475</v>
      </c>
      <c r="I4" s="12">
        <v>14191.2824975</v>
      </c>
      <c r="J4" s="12"/>
      <c r="K4" s="12"/>
      <c r="L4" s="12">
        <f>AVERAGE(F4:K4)</f>
        <v>14718.424811875</v>
      </c>
    </row>
    <row r="5" spans="1:12" s="3" customFormat="1" ht="18" x14ac:dyDescent="0.2">
      <c r="A5" s="9">
        <v>2</v>
      </c>
      <c r="B5" s="31" t="s">
        <v>7</v>
      </c>
      <c r="C5" s="11" t="s">
        <v>8</v>
      </c>
      <c r="D5" s="9" t="s">
        <v>6</v>
      </c>
      <c r="E5" s="21">
        <v>0</v>
      </c>
      <c r="F5" s="22">
        <v>37632.106</v>
      </c>
      <c r="G5" s="12">
        <v>45600</v>
      </c>
      <c r="H5" s="12">
        <v>35200</v>
      </c>
      <c r="I5" s="12">
        <v>36534.712829999997</v>
      </c>
      <c r="J5" s="12"/>
      <c r="K5" s="12"/>
      <c r="L5" s="12">
        <f t="shared" ref="L5:L68" si="0">AVERAGE(F5:K5)</f>
        <v>38741.704707500001</v>
      </c>
    </row>
    <row r="6" spans="1:12" s="3" customFormat="1" ht="18" x14ac:dyDescent="0.2">
      <c r="A6" s="9">
        <v>3</v>
      </c>
      <c r="B6" s="31" t="s">
        <v>9</v>
      </c>
      <c r="C6" s="11" t="s">
        <v>10</v>
      </c>
      <c r="D6" s="9" t="s">
        <v>6</v>
      </c>
      <c r="E6" s="21">
        <v>0</v>
      </c>
      <c r="F6" s="22">
        <v>37814.980000000003</v>
      </c>
      <c r="G6" s="12">
        <v>45600</v>
      </c>
      <c r="H6" s="12">
        <v>35760.370999999999</v>
      </c>
      <c r="I6" s="12">
        <v>36117.974710000002</v>
      </c>
      <c r="J6" s="12"/>
      <c r="K6" s="12"/>
      <c r="L6" s="12">
        <f t="shared" si="0"/>
        <v>38823.331427500001</v>
      </c>
    </row>
    <row r="7" spans="1:12" s="3" customFormat="1" ht="18" x14ac:dyDescent="0.2">
      <c r="A7" s="9">
        <v>4</v>
      </c>
      <c r="B7" s="31" t="s">
        <v>11</v>
      </c>
      <c r="C7" s="11" t="s">
        <v>12</v>
      </c>
      <c r="D7" s="9" t="s">
        <v>6</v>
      </c>
      <c r="E7" s="21">
        <v>0</v>
      </c>
      <c r="F7" s="22">
        <v>35627.849000000002</v>
      </c>
      <c r="G7" s="12">
        <v>45600</v>
      </c>
      <c r="H7" s="12">
        <v>33050</v>
      </c>
      <c r="I7" s="12">
        <v>32000</v>
      </c>
      <c r="J7" s="12"/>
      <c r="K7" s="12"/>
      <c r="L7" s="12">
        <f t="shared" si="0"/>
        <v>36569.462249999997</v>
      </c>
    </row>
    <row r="8" spans="1:12" s="3" customFormat="1" x14ac:dyDescent="0.2">
      <c r="A8" s="9">
        <v>5</v>
      </c>
      <c r="B8" s="31">
        <v>200000140</v>
      </c>
      <c r="C8" s="11" t="s">
        <v>13</v>
      </c>
      <c r="D8" s="9" t="s">
        <v>15</v>
      </c>
      <c r="E8" s="21">
        <v>0</v>
      </c>
      <c r="F8" s="22">
        <v>23228.150999999998</v>
      </c>
      <c r="G8" s="12">
        <v>26539</v>
      </c>
      <c r="H8" s="12">
        <v>25419.4745</v>
      </c>
      <c r="I8" s="12">
        <v>25673.669245000001</v>
      </c>
      <c r="J8" s="12"/>
      <c r="K8" s="12"/>
      <c r="L8" s="12">
        <f t="shared" si="0"/>
        <v>25215.073686249998</v>
      </c>
    </row>
    <row r="9" spans="1:12" s="3" customFormat="1" ht="18" x14ac:dyDescent="0.2">
      <c r="A9" s="9">
        <v>6</v>
      </c>
      <c r="B9" s="31" t="s">
        <v>16</v>
      </c>
      <c r="C9" s="11" t="s">
        <v>17</v>
      </c>
      <c r="D9" s="9" t="s">
        <v>6</v>
      </c>
      <c r="E9" s="21">
        <v>0</v>
      </c>
      <c r="F9" s="22">
        <v>38126.076000000001</v>
      </c>
      <c r="G9" s="12">
        <v>45600</v>
      </c>
      <c r="H9" s="12">
        <v>35960.173000000003</v>
      </c>
      <c r="I9" s="12">
        <v>36319.774730000005</v>
      </c>
      <c r="J9" s="12"/>
      <c r="K9" s="12"/>
      <c r="L9" s="12">
        <f t="shared" si="0"/>
        <v>39001.505932500004</v>
      </c>
    </row>
    <row r="10" spans="1:12" s="3" customFormat="1" x14ac:dyDescent="0.2">
      <c r="A10" s="9">
        <v>7</v>
      </c>
      <c r="B10" s="31">
        <v>200001870</v>
      </c>
      <c r="C10" s="11" t="s">
        <v>18</v>
      </c>
      <c r="D10" s="9" t="s">
        <v>6</v>
      </c>
      <c r="E10" s="21">
        <v>0</v>
      </c>
      <c r="F10" s="22">
        <v>28900.398000000001</v>
      </c>
      <c r="G10" s="12">
        <v>34800</v>
      </c>
      <c r="H10" s="12">
        <v>26563.39575</v>
      </c>
      <c r="I10" s="12">
        <v>26829.029707499998</v>
      </c>
      <c r="J10" s="12"/>
      <c r="K10" s="12"/>
      <c r="L10" s="12">
        <f t="shared" si="0"/>
        <v>29273.205864374999</v>
      </c>
    </row>
    <row r="11" spans="1:12" s="3" customFormat="1" ht="18" x14ac:dyDescent="0.2">
      <c r="A11" s="9">
        <v>8</v>
      </c>
      <c r="B11" s="31" t="s">
        <v>19</v>
      </c>
      <c r="C11" s="11" t="s">
        <v>20</v>
      </c>
      <c r="D11" s="9" t="s">
        <v>6</v>
      </c>
      <c r="E11" s="21">
        <v>0</v>
      </c>
      <c r="F11" s="22">
        <v>34989.892</v>
      </c>
      <c r="G11" s="12">
        <v>43200</v>
      </c>
      <c r="H11" s="12">
        <v>33000</v>
      </c>
      <c r="I11" s="12">
        <v>32000</v>
      </c>
      <c r="J11" s="12"/>
      <c r="K11" s="12"/>
      <c r="L11" s="12">
        <f t="shared" si="0"/>
        <v>35797.472999999998</v>
      </c>
    </row>
    <row r="12" spans="1:12" s="3" customFormat="1" x14ac:dyDescent="0.2">
      <c r="A12" s="9">
        <v>9</v>
      </c>
      <c r="B12" s="31" t="s">
        <v>21</v>
      </c>
      <c r="C12" s="11" t="s">
        <v>22</v>
      </c>
      <c r="D12" s="9" t="s">
        <v>6</v>
      </c>
      <c r="E12" s="21">
        <v>0</v>
      </c>
      <c r="F12" s="22">
        <v>32875.279999999999</v>
      </c>
      <c r="G12" s="12">
        <v>39600</v>
      </c>
      <c r="H12" s="12">
        <v>32990</v>
      </c>
      <c r="I12" s="12">
        <v>31000</v>
      </c>
      <c r="J12" s="12"/>
      <c r="K12" s="12"/>
      <c r="L12" s="12">
        <f t="shared" si="0"/>
        <v>34116.32</v>
      </c>
    </row>
    <row r="13" spans="1:12" s="3" customFormat="1" x14ac:dyDescent="0.2">
      <c r="A13" s="9">
        <v>10</v>
      </c>
      <c r="B13" s="60">
        <v>200001733</v>
      </c>
      <c r="C13" s="11" t="s">
        <v>23</v>
      </c>
      <c r="D13" s="9" t="s">
        <v>25</v>
      </c>
      <c r="E13" s="21">
        <v>0.19</v>
      </c>
      <c r="F13" s="25">
        <v>3230.7739999999999</v>
      </c>
      <c r="G13" s="26">
        <v>3720</v>
      </c>
      <c r="H13" s="26">
        <v>3550</v>
      </c>
      <c r="I13" s="26">
        <v>3600</v>
      </c>
      <c r="J13" s="26"/>
      <c r="K13" s="26"/>
      <c r="L13" s="12">
        <f t="shared" si="0"/>
        <v>3525.1934999999999</v>
      </c>
    </row>
    <row r="14" spans="1:12" s="3" customFormat="1" ht="18" x14ac:dyDescent="0.2">
      <c r="A14" s="9">
        <v>11</v>
      </c>
      <c r="B14" s="31" t="s">
        <v>26</v>
      </c>
      <c r="C14" s="11" t="s">
        <v>27</v>
      </c>
      <c r="D14" s="9" t="s">
        <v>6</v>
      </c>
      <c r="E14" s="21">
        <v>0</v>
      </c>
      <c r="F14" s="22">
        <v>29095.883999999998</v>
      </c>
      <c r="G14" s="12">
        <v>34200</v>
      </c>
      <c r="H14" s="12">
        <v>29200</v>
      </c>
      <c r="I14" s="12">
        <v>29100</v>
      </c>
      <c r="J14" s="12"/>
      <c r="K14" s="12"/>
      <c r="L14" s="12">
        <f t="shared" si="0"/>
        <v>30398.970999999998</v>
      </c>
    </row>
    <row r="15" spans="1:12" s="3" customFormat="1" ht="18" x14ac:dyDescent="0.2">
      <c r="A15" s="9">
        <v>12</v>
      </c>
      <c r="B15" s="31" t="s">
        <v>28</v>
      </c>
      <c r="C15" s="13" t="s">
        <v>29</v>
      </c>
      <c r="D15" s="9" t="s">
        <v>6</v>
      </c>
      <c r="E15" s="21">
        <v>0</v>
      </c>
      <c r="F15" s="22">
        <v>36799.714</v>
      </c>
      <c r="G15" s="12">
        <v>42439</v>
      </c>
      <c r="H15" s="12">
        <v>34944.517250000004</v>
      </c>
      <c r="I15" s="12">
        <v>35293.962422500008</v>
      </c>
      <c r="J15" s="12"/>
      <c r="K15" s="12"/>
      <c r="L15" s="12">
        <f t="shared" si="0"/>
        <v>37369.298418125007</v>
      </c>
    </row>
    <row r="16" spans="1:12" s="3" customFormat="1" ht="18.75" x14ac:dyDescent="0.2">
      <c r="A16" s="9">
        <v>13</v>
      </c>
      <c r="B16" s="31">
        <v>200000747</v>
      </c>
      <c r="C16" s="13" t="s">
        <v>30</v>
      </c>
      <c r="D16" s="14" t="s">
        <v>31</v>
      </c>
      <c r="E16" s="21">
        <v>0.19</v>
      </c>
      <c r="F16" s="22">
        <v>14876.905000000001</v>
      </c>
      <c r="G16" s="12">
        <v>17520</v>
      </c>
      <c r="H16" s="12">
        <v>17608.960749999998</v>
      </c>
      <c r="I16" s="12">
        <v>17785.050357499997</v>
      </c>
      <c r="J16" s="12"/>
      <c r="K16" s="12"/>
      <c r="L16" s="12">
        <f t="shared" si="0"/>
        <v>16947.729026875</v>
      </c>
    </row>
    <row r="17" spans="1:12" s="3" customFormat="1" x14ac:dyDescent="0.2">
      <c r="A17" s="9">
        <v>14</v>
      </c>
      <c r="B17" s="31" t="s">
        <v>32</v>
      </c>
      <c r="C17" s="13" t="s">
        <v>33</v>
      </c>
      <c r="D17" s="9" t="s">
        <v>34</v>
      </c>
      <c r="E17" s="21">
        <v>0.19</v>
      </c>
      <c r="F17" s="22">
        <v>2912.3209999999999</v>
      </c>
      <c r="G17" s="12">
        <v>3000</v>
      </c>
      <c r="H17" s="12">
        <v>2995</v>
      </c>
      <c r="I17" s="12">
        <v>3050</v>
      </c>
      <c r="J17" s="12"/>
      <c r="K17" s="12"/>
      <c r="L17" s="12">
        <f t="shared" si="0"/>
        <v>2989.33025</v>
      </c>
    </row>
    <row r="18" spans="1:12" s="3" customFormat="1" x14ac:dyDescent="0.2">
      <c r="A18" s="9">
        <v>15</v>
      </c>
      <c r="B18" s="61" t="s">
        <v>35</v>
      </c>
      <c r="C18" s="13" t="s">
        <v>36</v>
      </c>
      <c r="D18" s="9" t="s">
        <v>6</v>
      </c>
      <c r="E18" s="21">
        <v>0</v>
      </c>
      <c r="F18" s="22">
        <v>23394.208999999999</v>
      </c>
      <c r="G18" s="12">
        <v>28800</v>
      </c>
      <c r="H18" s="12">
        <v>22341.037</v>
      </c>
      <c r="I18" s="12">
        <v>22564.447370000002</v>
      </c>
      <c r="J18" s="12"/>
      <c r="K18" s="12"/>
      <c r="L18" s="12">
        <f t="shared" si="0"/>
        <v>24274.923342499998</v>
      </c>
    </row>
    <row r="19" spans="1:12" s="3" customFormat="1" ht="18" x14ac:dyDescent="0.2">
      <c r="A19" s="9">
        <v>16</v>
      </c>
      <c r="B19" s="31" t="s">
        <v>37</v>
      </c>
      <c r="C19" s="13" t="s">
        <v>38</v>
      </c>
      <c r="D19" s="9" t="s">
        <v>6</v>
      </c>
      <c r="E19" s="21">
        <v>0</v>
      </c>
      <c r="F19" s="22">
        <v>26964.455999999998</v>
      </c>
      <c r="G19" s="12">
        <v>31200</v>
      </c>
      <c r="H19" s="12">
        <v>27000</v>
      </c>
      <c r="I19" s="12">
        <v>27200</v>
      </c>
      <c r="J19" s="12"/>
      <c r="K19" s="12"/>
      <c r="L19" s="12">
        <f t="shared" si="0"/>
        <v>28091.114000000001</v>
      </c>
    </row>
    <row r="20" spans="1:12" s="3" customFormat="1" ht="18" x14ac:dyDescent="0.2">
      <c r="A20" s="9">
        <v>17</v>
      </c>
      <c r="B20" s="31" t="s">
        <v>39</v>
      </c>
      <c r="C20" s="13" t="s">
        <v>40</v>
      </c>
      <c r="D20" s="9" t="s">
        <v>6</v>
      </c>
      <c r="E20" s="21">
        <v>0</v>
      </c>
      <c r="F20" s="22">
        <v>21543.398000000001</v>
      </c>
      <c r="G20" s="12">
        <v>25200</v>
      </c>
      <c r="H20" s="12">
        <v>20446.278750000001</v>
      </c>
      <c r="I20" s="12">
        <v>20650.741537500002</v>
      </c>
      <c r="J20" s="12"/>
      <c r="K20" s="12"/>
      <c r="L20" s="12">
        <f t="shared" si="0"/>
        <v>21960.104571874999</v>
      </c>
    </row>
    <row r="21" spans="1:12" s="3" customFormat="1" ht="18" x14ac:dyDescent="0.2">
      <c r="A21" s="9">
        <v>18</v>
      </c>
      <c r="B21" s="31">
        <v>200001638</v>
      </c>
      <c r="C21" s="13" t="s">
        <v>41</v>
      </c>
      <c r="D21" s="9" t="s">
        <v>6</v>
      </c>
      <c r="E21" s="21">
        <v>0</v>
      </c>
      <c r="F21" s="22">
        <v>31917.819</v>
      </c>
      <c r="G21" s="12">
        <v>36000</v>
      </c>
      <c r="H21" s="12">
        <v>31377.263500000001</v>
      </c>
      <c r="I21" s="12">
        <v>31691.036135000002</v>
      </c>
      <c r="J21" s="12"/>
      <c r="K21" s="12"/>
      <c r="L21" s="12">
        <f t="shared" si="0"/>
        <v>32746.529658750002</v>
      </c>
    </row>
    <row r="22" spans="1:12" s="3" customFormat="1" x14ac:dyDescent="0.2">
      <c r="A22" s="9">
        <v>19</v>
      </c>
      <c r="B22" s="31">
        <v>200001474</v>
      </c>
      <c r="C22" s="11" t="s">
        <v>42</v>
      </c>
      <c r="D22" s="9" t="s">
        <v>6</v>
      </c>
      <c r="E22" s="21">
        <v>0</v>
      </c>
      <c r="F22" s="22">
        <v>19737.78</v>
      </c>
      <c r="G22" s="12">
        <v>24000</v>
      </c>
      <c r="H22" s="12">
        <v>19772.758750000001</v>
      </c>
      <c r="I22" s="12">
        <v>19970.486337500002</v>
      </c>
      <c r="J22" s="12"/>
      <c r="K22" s="12"/>
      <c r="L22" s="12">
        <f t="shared" si="0"/>
        <v>20870.256271875001</v>
      </c>
    </row>
    <row r="23" spans="1:12" s="3" customFormat="1" x14ac:dyDescent="0.2">
      <c r="A23" s="9">
        <v>20</v>
      </c>
      <c r="B23" s="31" t="s">
        <v>43</v>
      </c>
      <c r="C23" s="13" t="s">
        <v>44</v>
      </c>
      <c r="D23" s="9" t="s">
        <v>6</v>
      </c>
      <c r="E23" s="21">
        <v>0</v>
      </c>
      <c r="F23" s="22">
        <v>19013.641</v>
      </c>
      <c r="G23" s="12">
        <v>23400</v>
      </c>
      <c r="H23" s="12">
        <v>20225.977999999999</v>
      </c>
      <c r="I23" s="12">
        <v>20428.237779999999</v>
      </c>
      <c r="J23" s="12"/>
      <c r="K23" s="12"/>
      <c r="L23" s="12">
        <f t="shared" si="0"/>
        <v>20766.964195</v>
      </c>
    </row>
    <row r="24" spans="1:12" s="3" customFormat="1" x14ac:dyDescent="0.2">
      <c r="A24" s="9">
        <v>21</v>
      </c>
      <c r="B24" s="31" t="s">
        <v>45</v>
      </c>
      <c r="C24" s="13" t="s">
        <v>46</v>
      </c>
      <c r="D24" s="9" t="s">
        <v>24</v>
      </c>
      <c r="E24" s="21">
        <v>0</v>
      </c>
      <c r="F24" s="22">
        <v>727.29200000000003</v>
      </c>
      <c r="G24" s="12">
        <v>900</v>
      </c>
      <c r="H24" s="12">
        <v>680.66775000000007</v>
      </c>
      <c r="I24" s="12">
        <v>687.47442750000005</v>
      </c>
      <c r="J24" s="12"/>
      <c r="K24" s="12"/>
      <c r="L24" s="12">
        <f t="shared" si="0"/>
        <v>748.85854437500006</v>
      </c>
    </row>
    <row r="25" spans="1:12" s="3" customFormat="1" ht="18" x14ac:dyDescent="0.2">
      <c r="A25" s="9">
        <v>22</v>
      </c>
      <c r="B25" s="31" t="s">
        <v>47</v>
      </c>
      <c r="C25" s="13" t="s">
        <v>48</v>
      </c>
      <c r="D25" s="9" t="s">
        <v>6</v>
      </c>
      <c r="E25" s="21">
        <v>0</v>
      </c>
      <c r="F25" s="22">
        <v>45529.32</v>
      </c>
      <c r="G25" s="12">
        <v>54000</v>
      </c>
      <c r="H25" s="12">
        <v>50817.85</v>
      </c>
      <c r="I25" s="12">
        <v>51326.0285</v>
      </c>
      <c r="J25" s="12"/>
      <c r="K25" s="12"/>
      <c r="L25" s="12">
        <f t="shared" si="0"/>
        <v>50418.299625</v>
      </c>
    </row>
    <row r="26" spans="1:12" s="3" customFormat="1" ht="18" x14ac:dyDescent="0.2">
      <c r="A26" s="9">
        <v>23</v>
      </c>
      <c r="B26" s="31" t="s">
        <v>49</v>
      </c>
      <c r="C26" s="13" t="s">
        <v>50</v>
      </c>
      <c r="D26" s="9" t="s">
        <v>6</v>
      </c>
      <c r="E26" s="21">
        <v>0</v>
      </c>
      <c r="F26" s="22">
        <v>56735.082000000002</v>
      </c>
      <c r="G26" s="12">
        <v>65400</v>
      </c>
      <c r="H26" s="12">
        <v>58032.759749999997</v>
      </c>
      <c r="I26" s="12">
        <v>58613.087347499997</v>
      </c>
      <c r="J26" s="12"/>
      <c r="K26" s="12"/>
      <c r="L26" s="12">
        <f t="shared" si="0"/>
        <v>59695.232274374997</v>
      </c>
    </row>
    <row r="27" spans="1:12" s="3" customFormat="1" ht="18" x14ac:dyDescent="0.2">
      <c r="A27" s="9">
        <v>24</v>
      </c>
      <c r="B27" s="31" t="s">
        <v>51</v>
      </c>
      <c r="C27" s="13" t="s">
        <v>52</v>
      </c>
      <c r="D27" s="9" t="s">
        <v>6</v>
      </c>
      <c r="E27" s="21">
        <v>0</v>
      </c>
      <c r="F27" s="22">
        <v>11606.192999999999</v>
      </c>
      <c r="G27" s="12">
        <v>13466</v>
      </c>
      <c r="H27" s="12">
        <v>12386.202499999999</v>
      </c>
      <c r="I27" s="12">
        <v>12510.064525</v>
      </c>
      <c r="J27" s="12"/>
      <c r="K27" s="12"/>
      <c r="L27" s="12">
        <f t="shared" si="0"/>
        <v>12492.11500625</v>
      </c>
    </row>
    <row r="28" spans="1:12" s="3" customFormat="1" x14ac:dyDescent="0.2">
      <c r="A28" s="9">
        <v>25</v>
      </c>
      <c r="B28" s="31" t="s">
        <v>53</v>
      </c>
      <c r="C28" s="13" t="s">
        <v>54</v>
      </c>
      <c r="D28" s="9" t="s">
        <v>6</v>
      </c>
      <c r="E28" s="21">
        <v>0</v>
      </c>
      <c r="F28" s="22">
        <v>33206.345000000001</v>
      </c>
      <c r="G28" s="12">
        <v>39600</v>
      </c>
      <c r="H28" s="12">
        <v>32000</v>
      </c>
      <c r="I28" s="12">
        <v>33047.571427499999</v>
      </c>
      <c r="J28" s="12"/>
      <c r="K28" s="12"/>
      <c r="L28" s="12">
        <f t="shared" si="0"/>
        <v>34463.479106874998</v>
      </c>
    </row>
    <row r="29" spans="1:12" s="3" customFormat="1" ht="18" x14ac:dyDescent="0.2">
      <c r="A29" s="9">
        <v>26</v>
      </c>
      <c r="B29" s="31" t="s">
        <v>55</v>
      </c>
      <c r="C29" s="11" t="s">
        <v>56</v>
      </c>
      <c r="D29" s="9" t="s">
        <v>6</v>
      </c>
      <c r="E29" s="21">
        <v>0</v>
      </c>
      <c r="F29" s="22">
        <v>26208.787</v>
      </c>
      <c r="G29" s="12">
        <v>30000</v>
      </c>
      <c r="H29" s="12">
        <v>24498.622750000002</v>
      </c>
      <c r="I29" s="12">
        <v>24743.608977500004</v>
      </c>
      <c r="J29" s="12"/>
      <c r="K29" s="12"/>
      <c r="L29" s="12">
        <f t="shared" si="0"/>
        <v>26362.754681874998</v>
      </c>
    </row>
    <row r="30" spans="1:12" s="3" customFormat="1" x14ac:dyDescent="0.2">
      <c r="A30" s="9">
        <v>27</v>
      </c>
      <c r="B30" s="31" t="s">
        <v>57</v>
      </c>
      <c r="C30" s="68" t="s">
        <v>58</v>
      </c>
      <c r="D30" s="9" t="s">
        <v>6</v>
      </c>
      <c r="E30" s="21">
        <v>0</v>
      </c>
      <c r="F30" s="22">
        <v>15434.986000000001</v>
      </c>
      <c r="G30" s="12">
        <v>17400</v>
      </c>
      <c r="H30" s="12">
        <v>12321.14025</v>
      </c>
      <c r="I30" s="12">
        <v>12444.3516525</v>
      </c>
      <c r="J30" s="12">
        <v>18600</v>
      </c>
      <c r="K30" s="12">
        <v>18200</v>
      </c>
      <c r="L30" s="12">
        <f t="shared" si="0"/>
        <v>15733.41298375</v>
      </c>
    </row>
    <row r="31" spans="1:12" s="3" customFormat="1" ht="33.75" x14ac:dyDescent="0.2">
      <c r="A31" s="9">
        <v>28</v>
      </c>
      <c r="B31" s="31" t="s">
        <v>59</v>
      </c>
      <c r="C31" s="63" t="s">
        <v>176</v>
      </c>
      <c r="D31" s="9" t="s">
        <v>6</v>
      </c>
      <c r="E31" s="21">
        <v>0</v>
      </c>
      <c r="F31" s="22">
        <v>20402.011999999999</v>
      </c>
      <c r="G31" s="12">
        <v>24000</v>
      </c>
      <c r="H31" s="12">
        <v>20639.701499999999</v>
      </c>
      <c r="I31" s="12">
        <v>20846.098514999998</v>
      </c>
      <c r="J31" s="12"/>
      <c r="K31" s="12"/>
      <c r="L31" s="12">
        <f t="shared" si="0"/>
        <v>21471.953003750001</v>
      </c>
    </row>
    <row r="32" spans="1:12" s="3" customFormat="1" x14ac:dyDescent="0.2">
      <c r="A32" s="9">
        <v>29</v>
      </c>
      <c r="B32" s="31">
        <v>200000691</v>
      </c>
      <c r="C32" s="13" t="s">
        <v>61</v>
      </c>
      <c r="D32" s="9" t="s">
        <v>6</v>
      </c>
      <c r="E32" s="21">
        <v>0</v>
      </c>
      <c r="F32" s="22">
        <v>23593.899000000001</v>
      </c>
      <c r="G32" s="12">
        <v>28200</v>
      </c>
      <c r="H32" s="12">
        <v>24600</v>
      </c>
      <c r="I32" s="12">
        <v>25000</v>
      </c>
      <c r="J32" s="12"/>
      <c r="K32" s="12"/>
      <c r="L32" s="12">
        <f t="shared" si="0"/>
        <v>25348.474750000001</v>
      </c>
    </row>
    <row r="33" spans="1:12" s="3" customFormat="1" ht="45" x14ac:dyDescent="0.2">
      <c r="A33" s="9">
        <v>30</v>
      </c>
      <c r="B33" s="31">
        <v>200001698</v>
      </c>
      <c r="C33" s="63" t="s">
        <v>177</v>
      </c>
      <c r="D33" s="9" t="s">
        <v>6</v>
      </c>
      <c r="E33" s="21">
        <v>0</v>
      </c>
      <c r="F33" s="22">
        <v>17924.805</v>
      </c>
      <c r="G33" s="12">
        <v>20774</v>
      </c>
      <c r="H33" s="12">
        <v>16895.012999999999</v>
      </c>
      <c r="I33" s="12">
        <v>17063.96313</v>
      </c>
      <c r="J33" s="12"/>
      <c r="K33" s="12"/>
      <c r="L33" s="12">
        <f t="shared" si="0"/>
        <v>18164.445282500001</v>
      </c>
    </row>
    <row r="34" spans="1:12" s="3" customFormat="1" x14ac:dyDescent="0.2">
      <c r="A34" s="9">
        <v>31</v>
      </c>
      <c r="B34" s="31">
        <v>200001517</v>
      </c>
      <c r="C34" s="13" t="s">
        <v>63</v>
      </c>
      <c r="D34" s="9" t="s">
        <v>6</v>
      </c>
      <c r="E34" s="21">
        <v>0</v>
      </c>
      <c r="F34" s="22">
        <v>18040.415000000001</v>
      </c>
      <c r="G34" s="12">
        <v>20995</v>
      </c>
      <c r="H34" s="12">
        <v>19234.2395</v>
      </c>
      <c r="I34" s="12">
        <v>19426.581894999999</v>
      </c>
      <c r="J34" s="12"/>
      <c r="K34" s="12"/>
      <c r="L34" s="12">
        <f t="shared" si="0"/>
        <v>19424.05909875</v>
      </c>
    </row>
    <row r="35" spans="1:12" s="3" customFormat="1" ht="18" x14ac:dyDescent="0.2">
      <c r="A35" s="9">
        <v>32</v>
      </c>
      <c r="B35" s="31">
        <v>200001691</v>
      </c>
      <c r="C35" s="13" t="s">
        <v>64</v>
      </c>
      <c r="D35" s="9" t="s">
        <v>6</v>
      </c>
      <c r="E35" s="21">
        <v>0</v>
      </c>
      <c r="F35" s="22">
        <v>51629.324000000001</v>
      </c>
      <c r="G35" s="12">
        <v>60050</v>
      </c>
      <c r="H35" s="12">
        <v>60260.060750000004</v>
      </c>
      <c r="I35" s="12">
        <v>60862.661357500001</v>
      </c>
      <c r="J35" s="12"/>
      <c r="K35" s="12"/>
      <c r="L35" s="12">
        <f t="shared" si="0"/>
        <v>58200.511526875001</v>
      </c>
    </row>
    <row r="36" spans="1:12" s="3" customFormat="1" x14ac:dyDescent="0.2">
      <c r="A36" s="9">
        <v>33</v>
      </c>
      <c r="B36" s="31">
        <v>200001442</v>
      </c>
      <c r="C36" s="13" t="s">
        <v>65</v>
      </c>
      <c r="D36" s="9" t="s">
        <v>6</v>
      </c>
      <c r="E36" s="21">
        <v>0</v>
      </c>
      <c r="F36" s="22">
        <v>34249.987999999998</v>
      </c>
      <c r="G36" s="12">
        <v>39600</v>
      </c>
      <c r="H36" s="12">
        <v>34200</v>
      </c>
      <c r="I36" s="12">
        <v>33000</v>
      </c>
      <c r="J36" s="12"/>
      <c r="K36" s="12"/>
      <c r="L36" s="12">
        <f t="shared" si="0"/>
        <v>35262.497000000003</v>
      </c>
    </row>
    <row r="37" spans="1:12" s="3" customFormat="1" x14ac:dyDescent="0.2">
      <c r="A37" s="9">
        <v>34</v>
      </c>
      <c r="B37" s="31">
        <v>200001692</v>
      </c>
      <c r="C37" s="13" t="s">
        <v>66</v>
      </c>
      <c r="D37" s="9" t="s">
        <v>6</v>
      </c>
      <c r="E37" s="21">
        <v>0</v>
      </c>
      <c r="F37" s="22">
        <v>20554.406999999999</v>
      </c>
      <c r="G37" s="12">
        <v>25200</v>
      </c>
      <c r="H37" s="12">
        <v>19879.29925</v>
      </c>
      <c r="I37" s="12">
        <v>20078.092242499999</v>
      </c>
      <c r="J37" s="12"/>
      <c r="K37" s="12"/>
      <c r="L37" s="12">
        <f t="shared" si="0"/>
        <v>21427.949623125001</v>
      </c>
    </row>
    <row r="38" spans="1:12" s="3" customFormat="1" x14ac:dyDescent="0.2">
      <c r="A38" s="9">
        <v>35</v>
      </c>
      <c r="B38" s="31">
        <v>200001490</v>
      </c>
      <c r="C38" s="13" t="s">
        <v>67</v>
      </c>
      <c r="D38" s="9" t="s">
        <v>6</v>
      </c>
      <c r="E38" s="21">
        <v>0</v>
      </c>
      <c r="F38" s="27">
        <v>21742.037</v>
      </c>
      <c r="G38" s="12">
        <v>27600</v>
      </c>
      <c r="H38" s="12">
        <v>23137.9185</v>
      </c>
      <c r="I38" s="12">
        <v>23369.297685000001</v>
      </c>
      <c r="J38" s="12"/>
      <c r="K38" s="12"/>
      <c r="L38" s="12">
        <f t="shared" si="0"/>
        <v>23962.313296249999</v>
      </c>
    </row>
    <row r="39" spans="1:12" s="3" customFormat="1" ht="18" x14ac:dyDescent="0.2">
      <c r="A39" s="9">
        <v>36</v>
      </c>
      <c r="B39" s="31">
        <v>200002106</v>
      </c>
      <c r="C39" s="13" t="s">
        <v>68</v>
      </c>
      <c r="D39" s="9" t="s">
        <v>6</v>
      </c>
      <c r="E39" s="21">
        <v>0</v>
      </c>
      <c r="F39" s="27">
        <v>15127.043</v>
      </c>
      <c r="G39" s="12">
        <v>18600</v>
      </c>
      <c r="H39" s="12">
        <v>17474.58625</v>
      </c>
      <c r="I39" s="12">
        <v>17649.3321125</v>
      </c>
      <c r="J39" s="12"/>
      <c r="K39" s="12"/>
      <c r="L39" s="12">
        <f t="shared" si="0"/>
        <v>17212.740340625001</v>
      </c>
    </row>
    <row r="40" spans="1:12" s="3" customFormat="1" x14ac:dyDescent="0.2">
      <c r="A40" s="9">
        <v>37</v>
      </c>
      <c r="B40" s="31">
        <v>200001688</v>
      </c>
      <c r="C40" s="13" t="s">
        <v>69</v>
      </c>
      <c r="D40" s="9" t="s">
        <v>6</v>
      </c>
      <c r="E40" s="21">
        <v>0</v>
      </c>
      <c r="F40" s="27">
        <v>25690.644</v>
      </c>
      <c r="G40" s="12">
        <v>34800</v>
      </c>
      <c r="H40" s="12">
        <v>25003.826249999998</v>
      </c>
      <c r="I40" s="12">
        <v>25253.864512499997</v>
      </c>
      <c r="J40" s="12"/>
      <c r="K40" s="12"/>
      <c r="L40" s="12">
        <f t="shared" si="0"/>
        <v>27687.083690624997</v>
      </c>
    </row>
    <row r="41" spans="1:12" s="3" customFormat="1" x14ac:dyDescent="0.2">
      <c r="A41" s="9">
        <v>38</v>
      </c>
      <c r="B41" s="31">
        <v>200001462</v>
      </c>
      <c r="C41" s="13" t="s">
        <v>70</v>
      </c>
      <c r="D41" s="9" t="s">
        <v>6</v>
      </c>
      <c r="E41" s="21">
        <v>0</v>
      </c>
      <c r="F41" s="27">
        <v>24117.296999999999</v>
      </c>
      <c r="G41" s="12">
        <v>29134</v>
      </c>
      <c r="H41" s="12">
        <v>24558.521249999998</v>
      </c>
      <c r="I41" s="12">
        <v>24804.106462499996</v>
      </c>
      <c r="J41" s="12"/>
      <c r="K41" s="12"/>
      <c r="L41" s="12">
        <f t="shared" si="0"/>
        <v>25653.481178124999</v>
      </c>
    </row>
    <row r="42" spans="1:12" s="3" customFormat="1" x14ac:dyDescent="0.2">
      <c r="A42" s="9">
        <v>39</v>
      </c>
      <c r="B42" s="31">
        <v>200001582</v>
      </c>
      <c r="C42" s="13" t="s">
        <v>71</v>
      </c>
      <c r="D42" s="9" t="s">
        <v>6</v>
      </c>
      <c r="E42" s="21">
        <v>0</v>
      </c>
      <c r="F42" s="22">
        <v>11278.280999999999</v>
      </c>
      <c r="G42" s="12">
        <v>13800</v>
      </c>
      <c r="H42" s="12">
        <v>13143.651750000001</v>
      </c>
      <c r="I42" s="12">
        <v>13275.088267500001</v>
      </c>
      <c r="J42" s="12"/>
      <c r="K42" s="12"/>
      <c r="L42" s="12">
        <f t="shared" si="0"/>
        <v>12874.255254375001</v>
      </c>
    </row>
    <row r="43" spans="1:12" s="3" customFormat="1" x14ac:dyDescent="0.2">
      <c r="A43" s="9">
        <v>40</v>
      </c>
      <c r="B43" s="31">
        <v>200001584</v>
      </c>
      <c r="C43" s="13" t="s">
        <v>72</v>
      </c>
      <c r="D43" s="9" t="s">
        <v>6</v>
      </c>
      <c r="E43" s="21">
        <v>0</v>
      </c>
      <c r="F43" s="25">
        <v>17361.469000000001</v>
      </c>
      <c r="G43" s="12">
        <v>19486</v>
      </c>
      <c r="H43" s="12">
        <v>16437.663</v>
      </c>
      <c r="I43" s="12">
        <v>16602.039629999999</v>
      </c>
      <c r="J43" s="12"/>
      <c r="K43" s="12"/>
      <c r="L43" s="12">
        <f t="shared" si="0"/>
        <v>17471.792907499999</v>
      </c>
    </row>
    <row r="44" spans="1:12" s="3" customFormat="1" x14ac:dyDescent="0.2">
      <c r="A44" s="9">
        <v>41</v>
      </c>
      <c r="B44" s="31">
        <v>200001586</v>
      </c>
      <c r="C44" s="13" t="s">
        <v>73</v>
      </c>
      <c r="D44" s="9" t="s">
        <v>6</v>
      </c>
      <c r="E44" s="21">
        <v>0</v>
      </c>
      <c r="F44" s="22">
        <v>5689.0630000000001</v>
      </c>
      <c r="G44" s="12">
        <v>6698</v>
      </c>
      <c r="H44" s="12">
        <v>4934.26775</v>
      </c>
      <c r="I44" s="12">
        <v>4983.6104274999998</v>
      </c>
      <c r="J44" s="12"/>
      <c r="K44" s="12"/>
      <c r="L44" s="12">
        <f t="shared" si="0"/>
        <v>5576.2352943750002</v>
      </c>
    </row>
    <row r="45" spans="1:12" s="3" customFormat="1" x14ac:dyDescent="0.2">
      <c r="A45" s="9">
        <v>42</v>
      </c>
      <c r="B45" s="31">
        <v>200001587</v>
      </c>
      <c r="C45" s="13" t="s">
        <v>74</v>
      </c>
      <c r="D45" s="9" t="s">
        <v>6</v>
      </c>
      <c r="E45" s="21">
        <v>0</v>
      </c>
      <c r="F45" s="22">
        <v>7556.69</v>
      </c>
      <c r="G45" s="12">
        <v>9600</v>
      </c>
      <c r="H45" s="12">
        <v>8559.0810000000001</v>
      </c>
      <c r="I45" s="12">
        <v>8644.6718099999998</v>
      </c>
      <c r="J45" s="12"/>
      <c r="K45" s="12"/>
      <c r="L45" s="12">
        <f t="shared" si="0"/>
        <v>8590.1107025000001</v>
      </c>
    </row>
    <row r="46" spans="1:12" s="3" customFormat="1" x14ac:dyDescent="0.2">
      <c r="A46" s="9">
        <v>43</v>
      </c>
      <c r="B46" s="31">
        <v>200001799</v>
      </c>
      <c r="C46" s="13" t="s">
        <v>75</v>
      </c>
      <c r="D46" s="9" t="s">
        <v>6</v>
      </c>
      <c r="E46" s="21">
        <v>0</v>
      </c>
      <c r="F46" s="22">
        <v>24676.429</v>
      </c>
      <c r="G46" s="12">
        <v>30000</v>
      </c>
      <c r="H46" s="12">
        <v>22880.676749999999</v>
      </c>
      <c r="I46" s="12">
        <v>23109.483517499997</v>
      </c>
      <c r="J46" s="12"/>
      <c r="K46" s="12"/>
      <c r="L46" s="12">
        <f t="shared" si="0"/>
        <v>25166.647316875002</v>
      </c>
    </row>
    <row r="47" spans="1:12" s="3" customFormat="1" x14ac:dyDescent="0.2">
      <c r="A47" s="9">
        <v>44</v>
      </c>
      <c r="B47" s="31">
        <v>200001541</v>
      </c>
      <c r="C47" s="13" t="s">
        <v>76</v>
      </c>
      <c r="D47" s="9" t="s">
        <v>6</v>
      </c>
      <c r="E47" s="21">
        <v>0</v>
      </c>
      <c r="F47" s="22">
        <v>4225.0200000000004</v>
      </c>
      <c r="G47" s="12">
        <v>5400</v>
      </c>
      <c r="H47" s="12">
        <v>4332.5307499999999</v>
      </c>
      <c r="I47" s="12">
        <v>4375.8560575000001</v>
      </c>
      <c r="J47" s="12"/>
      <c r="K47" s="12"/>
      <c r="L47" s="12">
        <f t="shared" si="0"/>
        <v>4583.3517018749999</v>
      </c>
    </row>
    <row r="48" spans="1:12" s="3" customFormat="1" x14ac:dyDescent="0.2">
      <c r="A48" s="9">
        <v>45</v>
      </c>
      <c r="B48" s="31" t="s">
        <v>78</v>
      </c>
      <c r="C48" s="13" t="s">
        <v>77</v>
      </c>
      <c r="D48" s="9" t="s">
        <v>6</v>
      </c>
      <c r="E48" s="21">
        <v>0</v>
      </c>
      <c r="F48" s="22">
        <v>7121.576</v>
      </c>
      <c r="G48" s="12">
        <v>8400</v>
      </c>
      <c r="H48" s="12">
        <v>6539.0654999999997</v>
      </c>
      <c r="I48" s="12">
        <v>6604.4561549999999</v>
      </c>
      <c r="J48" s="12"/>
      <c r="K48" s="12"/>
      <c r="L48" s="12">
        <f t="shared" si="0"/>
        <v>7166.2744137500003</v>
      </c>
    </row>
    <row r="49" spans="1:12" s="3" customFormat="1" x14ac:dyDescent="0.2">
      <c r="A49" s="9">
        <v>46</v>
      </c>
      <c r="B49" s="31">
        <v>200000161</v>
      </c>
      <c r="C49" s="13" t="s">
        <v>79</v>
      </c>
      <c r="D49" s="9" t="s">
        <v>6</v>
      </c>
      <c r="E49" s="21">
        <v>0</v>
      </c>
      <c r="F49" s="22">
        <v>6389.0290000000005</v>
      </c>
      <c r="G49" s="12">
        <v>8160</v>
      </c>
      <c r="H49" s="12">
        <v>6320.1715000000004</v>
      </c>
      <c r="I49" s="12">
        <v>6383.3732150000005</v>
      </c>
      <c r="J49" s="12"/>
      <c r="K49" s="12"/>
      <c r="L49" s="12">
        <f t="shared" si="0"/>
        <v>6813.1434287499997</v>
      </c>
    </row>
    <row r="50" spans="1:12" s="3" customFormat="1" x14ac:dyDescent="0.2">
      <c r="A50" s="9">
        <v>47</v>
      </c>
      <c r="B50" s="31">
        <v>200001451</v>
      </c>
      <c r="C50" s="13" t="s">
        <v>80</v>
      </c>
      <c r="D50" s="9" t="s">
        <v>6</v>
      </c>
      <c r="E50" s="21">
        <v>0</v>
      </c>
      <c r="F50" s="22">
        <v>5705.8789999999999</v>
      </c>
      <c r="G50" s="12">
        <v>7680</v>
      </c>
      <c r="H50" s="12">
        <v>4895.7527499999997</v>
      </c>
      <c r="I50" s="12">
        <v>4944.7102774999994</v>
      </c>
      <c r="J50" s="12"/>
      <c r="K50" s="12"/>
      <c r="L50" s="12">
        <f t="shared" si="0"/>
        <v>5806.5855068749997</v>
      </c>
    </row>
    <row r="51" spans="1:12" s="3" customFormat="1" x14ac:dyDescent="0.2">
      <c r="A51" s="9">
        <v>48</v>
      </c>
      <c r="B51" s="31">
        <v>200000811</v>
      </c>
      <c r="C51" s="13" t="s">
        <v>81</v>
      </c>
      <c r="D51" s="9" t="s">
        <v>6</v>
      </c>
      <c r="E51" s="21">
        <v>0</v>
      </c>
      <c r="F51" s="22">
        <v>4796.7640000000001</v>
      </c>
      <c r="G51" s="12">
        <v>6600</v>
      </c>
      <c r="H51" s="12">
        <v>5081.8967499999999</v>
      </c>
      <c r="I51" s="12">
        <v>5132.7157175000002</v>
      </c>
      <c r="J51" s="12"/>
      <c r="K51" s="12"/>
      <c r="L51" s="12">
        <f t="shared" si="0"/>
        <v>5402.8441168749996</v>
      </c>
    </row>
    <row r="52" spans="1:12" s="3" customFormat="1" x14ac:dyDescent="0.2">
      <c r="A52" s="9">
        <v>49</v>
      </c>
      <c r="B52" s="31">
        <v>200001470</v>
      </c>
      <c r="C52" s="13" t="s">
        <v>82</v>
      </c>
      <c r="D52" s="9" t="s">
        <v>6</v>
      </c>
      <c r="E52" s="21">
        <v>0</v>
      </c>
      <c r="F52" s="22">
        <v>8211.4629999999997</v>
      </c>
      <c r="G52" s="12">
        <v>10800</v>
      </c>
      <c r="H52" s="12">
        <v>9530.0537499999991</v>
      </c>
      <c r="I52" s="12">
        <v>9625.3542874999985</v>
      </c>
      <c r="J52" s="12"/>
      <c r="K52" s="12"/>
      <c r="L52" s="12">
        <f t="shared" si="0"/>
        <v>9541.7177593749984</v>
      </c>
    </row>
    <row r="53" spans="1:12" s="3" customFormat="1" x14ac:dyDescent="0.2">
      <c r="A53" s="9">
        <v>50</v>
      </c>
      <c r="B53" s="31">
        <v>200001477</v>
      </c>
      <c r="C53" s="68" t="s">
        <v>83</v>
      </c>
      <c r="D53" s="9" t="s">
        <v>6</v>
      </c>
      <c r="E53" s="21">
        <v>0</v>
      </c>
      <c r="F53" s="22">
        <v>6741.1139999999996</v>
      </c>
      <c r="G53" s="12">
        <v>6353</v>
      </c>
      <c r="H53" s="12">
        <v>5761.8374999999996</v>
      </c>
      <c r="I53" s="12">
        <v>5819.4558749999997</v>
      </c>
      <c r="J53" s="12">
        <v>8500</v>
      </c>
      <c r="K53" s="12">
        <v>8600</v>
      </c>
      <c r="L53" s="12">
        <f t="shared" si="0"/>
        <v>6962.5678958333328</v>
      </c>
    </row>
    <row r="54" spans="1:12" s="3" customFormat="1" x14ac:dyDescent="0.2">
      <c r="A54" s="9">
        <v>51</v>
      </c>
      <c r="B54" s="31">
        <v>200000413</v>
      </c>
      <c r="C54" s="13" t="s">
        <v>84</v>
      </c>
      <c r="D54" s="9" t="s">
        <v>6</v>
      </c>
      <c r="E54" s="21">
        <v>0</v>
      </c>
      <c r="F54" s="22">
        <v>7312.8580000000002</v>
      </c>
      <c r="G54" s="12">
        <v>8544</v>
      </c>
      <c r="H54" s="12">
        <v>7468.6477500000001</v>
      </c>
      <c r="I54" s="12">
        <v>7543.3342275000005</v>
      </c>
      <c r="J54" s="12"/>
      <c r="K54" s="12"/>
      <c r="L54" s="12">
        <f t="shared" si="0"/>
        <v>7717.209994375</v>
      </c>
    </row>
    <row r="55" spans="1:12" s="3" customFormat="1" x14ac:dyDescent="0.2">
      <c r="A55" s="9">
        <v>52</v>
      </c>
      <c r="B55" s="31">
        <v>200001486</v>
      </c>
      <c r="C55" s="13" t="s">
        <v>85</v>
      </c>
      <c r="D55" s="9" t="s">
        <v>6</v>
      </c>
      <c r="E55" s="21">
        <v>0</v>
      </c>
      <c r="F55" s="22">
        <v>6672.799</v>
      </c>
      <c r="G55" s="12">
        <v>7920</v>
      </c>
      <c r="H55" s="12">
        <v>6991.5844999999999</v>
      </c>
      <c r="I55" s="12">
        <v>7061.5003450000004</v>
      </c>
      <c r="J55" s="12"/>
      <c r="K55" s="12"/>
      <c r="L55" s="12">
        <f t="shared" si="0"/>
        <v>7161.4709612500001</v>
      </c>
    </row>
    <row r="56" spans="1:12" s="3" customFormat="1" x14ac:dyDescent="0.2">
      <c r="A56" s="9">
        <v>53</v>
      </c>
      <c r="B56" s="31">
        <v>200001575</v>
      </c>
      <c r="C56" s="13" t="s">
        <v>86</v>
      </c>
      <c r="D56" s="9" t="s">
        <v>6</v>
      </c>
      <c r="E56" s="21">
        <v>0</v>
      </c>
      <c r="F56" s="22">
        <v>3513.4929999999999</v>
      </c>
      <c r="G56" s="12">
        <v>4800</v>
      </c>
      <c r="H56" s="12">
        <v>3381.05575</v>
      </c>
      <c r="I56" s="12">
        <v>3414.8663074999999</v>
      </c>
      <c r="J56" s="12"/>
      <c r="K56" s="12"/>
      <c r="L56" s="12">
        <f t="shared" si="0"/>
        <v>3777.3537643750001</v>
      </c>
    </row>
    <row r="57" spans="1:12" s="3" customFormat="1" x14ac:dyDescent="0.2">
      <c r="A57" s="9">
        <v>54</v>
      </c>
      <c r="B57" s="31">
        <v>200001500</v>
      </c>
      <c r="C57" s="13" t="s">
        <v>87</v>
      </c>
      <c r="D57" s="9" t="s">
        <v>6</v>
      </c>
      <c r="E57" s="21">
        <v>0</v>
      </c>
      <c r="F57" s="22">
        <v>7319.1639999999998</v>
      </c>
      <c r="G57" s="12">
        <v>8400</v>
      </c>
      <c r="H57" s="12">
        <v>7619.66</v>
      </c>
      <c r="I57" s="12">
        <v>7695.8566000000001</v>
      </c>
      <c r="J57" s="12"/>
      <c r="K57" s="12"/>
      <c r="L57" s="12">
        <f t="shared" si="0"/>
        <v>7758.6701499999999</v>
      </c>
    </row>
    <row r="58" spans="1:12" s="3" customFormat="1" x14ac:dyDescent="0.2">
      <c r="A58" s="9">
        <v>55</v>
      </c>
      <c r="B58" s="31">
        <v>200001508</v>
      </c>
      <c r="C58" s="13" t="s">
        <v>88</v>
      </c>
      <c r="D58" s="9" t="s">
        <v>6</v>
      </c>
      <c r="E58" s="21">
        <v>0</v>
      </c>
      <c r="F58" s="22">
        <v>4803.07</v>
      </c>
      <c r="G58" s="12">
        <v>5712</v>
      </c>
      <c r="H58" s="12">
        <v>4536.6959999999999</v>
      </c>
      <c r="I58" s="12">
        <v>4582.0629600000002</v>
      </c>
      <c r="J58" s="12"/>
      <c r="K58" s="12"/>
      <c r="L58" s="12">
        <f t="shared" si="0"/>
        <v>4908.4572399999997</v>
      </c>
    </row>
    <row r="59" spans="1:12" s="3" customFormat="1" x14ac:dyDescent="0.2">
      <c r="A59" s="9">
        <v>56</v>
      </c>
      <c r="B59" s="31">
        <v>200001511</v>
      </c>
      <c r="C59" s="13" t="s">
        <v>89</v>
      </c>
      <c r="D59" s="9" t="s">
        <v>6</v>
      </c>
      <c r="E59" s="21">
        <v>0</v>
      </c>
      <c r="F59" s="22">
        <v>6870.3869999999997</v>
      </c>
      <c r="G59" s="12">
        <v>8040</v>
      </c>
      <c r="H59" s="12">
        <v>7897.5587500000001</v>
      </c>
      <c r="I59" s="12">
        <v>7976.5343375000002</v>
      </c>
      <c r="J59" s="12"/>
      <c r="K59" s="12"/>
      <c r="L59" s="12">
        <f t="shared" si="0"/>
        <v>7696.120021875</v>
      </c>
    </row>
    <row r="60" spans="1:12" s="3" customFormat="1" x14ac:dyDescent="0.2">
      <c r="A60" s="9">
        <v>57</v>
      </c>
      <c r="B60" s="31">
        <v>200002353</v>
      </c>
      <c r="C60" s="13" t="s">
        <v>90</v>
      </c>
      <c r="D60" s="9" t="s">
        <v>6</v>
      </c>
      <c r="E60" s="21">
        <v>0</v>
      </c>
      <c r="F60" s="22">
        <v>5670.1450000000004</v>
      </c>
      <c r="G60" s="12">
        <v>6482</v>
      </c>
      <c r="H60" s="12">
        <v>5297.7610000000004</v>
      </c>
      <c r="I60" s="12">
        <v>5350.7386100000003</v>
      </c>
      <c r="J60" s="12"/>
      <c r="K60" s="12"/>
      <c r="L60" s="12">
        <f t="shared" si="0"/>
        <v>5700.1611525000008</v>
      </c>
    </row>
    <row r="61" spans="1:12" s="3" customFormat="1" x14ac:dyDescent="0.2">
      <c r="A61" s="9">
        <v>58</v>
      </c>
      <c r="B61" s="31">
        <v>200001516</v>
      </c>
      <c r="C61" s="13" t="s">
        <v>91</v>
      </c>
      <c r="D61" s="9" t="s">
        <v>6</v>
      </c>
      <c r="E61" s="21">
        <v>0</v>
      </c>
      <c r="F61" s="22">
        <v>5622.85</v>
      </c>
      <c r="G61" s="12">
        <v>6480</v>
      </c>
      <c r="H61" s="12">
        <v>5094.3452500000003</v>
      </c>
      <c r="I61" s="12">
        <v>5145.2887025</v>
      </c>
      <c r="J61" s="12"/>
      <c r="K61" s="12"/>
      <c r="L61" s="12">
        <f t="shared" si="0"/>
        <v>5585.6209881249997</v>
      </c>
    </row>
    <row r="62" spans="1:12" s="3" customFormat="1" x14ac:dyDescent="0.2">
      <c r="A62" s="9">
        <v>59</v>
      </c>
      <c r="B62" s="31">
        <v>200001539</v>
      </c>
      <c r="C62" s="13" t="s">
        <v>92</v>
      </c>
      <c r="D62" s="9" t="s">
        <v>6</v>
      </c>
      <c r="E62" s="21">
        <v>0</v>
      </c>
      <c r="F62" s="22">
        <v>5521.9539999999997</v>
      </c>
      <c r="G62" s="12">
        <v>6475</v>
      </c>
      <c r="H62" s="12">
        <v>6876.1845000000003</v>
      </c>
      <c r="I62" s="12">
        <v>6944.9463450000003</v>
      </c>
      <c r="J62" s="12"/>
      <c r="K62" s="12"/>
      <c r="L62" s="12">
        <f t="shared" si="0"/>
        <v>6454.5212112500003</v>
      </c>
    </row>
    <row r="63" spans="1:12" s="3" customFormat="1" x14ac:dyDescent="0.2">
      <c r="A63" s="9">
        <v>60</v>
      </c>
      <c r="B63" s="31">
        <v>200001540</v>
      </c>
      <c r="C63" s="13" t="s">
        <v>93</v>
      </c>
      <c r="D63" s="9" t="s">
        <v>6</v>
      </c>
      <c r="E63" s="21">
        <v>0</v>
      </c>
      <c r="F63" s="22">
        <v>4524.5550000000003</v>
      </c>
      <c r="G63" s="12">
        <v>5400</v>
      </c>
      <c r="H63" s="12">
        <v>5215.8690000000006</v>
      </c>
      <c r="I63" s="12">
        <v>5268.0276900000008</v>
      </c>
      <c r="J63" s="12"/>
      <c r="K63" s="12"/>
      <c r="L63" s="12">
        <f t="shared" si="0"/>
        <v>5102.1129225000004</v>
      </c>
    </row>
    <row r="64" spans="1:12" s="3" customFormat="1" x14ac:dyDescent="0.2">
      <c r="A64" s="9">
        <v>61</v>
      </c>
      <c r="B64" s="31">
        <v>200001546</v>
      </c>
      <c r="C64" s="13" t="s">
        <v>94</v>
      </c>
      <c r="D64" s="9" t="s">
        <v>6</v>
      </c>
      <c r="E64" s="21">
        <v>0</v>
      </c>
      <c r="F64" s="22">
        <v>7016.4759999999997</v>
      </c>
      <c r="G64" s="12">
        <v>8400</v>
      </c>
      <c r="H64" s="12">
        <v>7154.4902499999998</v>
      </c>
      <c r="I64" s="12">
        <v>7226.0351524999996</v>
      </c>
      <c r="J64" s="12"/>
      <c r="K64" s="12"/>
      <c r="L64" s="12">
        <f t="shared" si="0"/>
        <v>7449.2503506249996</v>
      </c>
    </row>
    <row r="65" spans="1:12" s="3" customFormat="1" x14ac:dyDescent="0.2">
      <c r="A65" s="9">
        <v>62</v>
      </c>
      <c r="B65" s="31">
        <v>200001550</v>
      </c>
      <c r="C65" s="13" t="s">
        <v>95</v>
      </c>
      <c r="D65" s="9" t="s">
        <v>6</v>
      </c>
      <c r="E65" s="21">
        <v>0</v>
      </c>
      <c r="F65" s="22">
        <v>4489.8720000000003</v>
      </c>
      <c r="G65" s="12">
        <v>5400</v>
      </c>
      <c r="H65" s="12">
        <v>4847.9245000000001</v>
      </c>
      <c r="I65" s="12">
        <v>4896.4037450000005</v>
      </c>
      <c r="J65" s="12"/>
      <c r="K65" s="12"/>
      <c r="L65" s="12">
        <f t="shared" si="0"/>
        <v>4908.55006125</v>
      </c>
    </row>
    <row r="66" spans="1:12" s="3" customFormat="1" x14ac:dyDescent="0.2">
      <c r="A66" s="9">
        <v>63</v>
      </c>
      <c r="B66" s="31">
        <v>200001552</v>
      </c>
      <c r="C66" s="13" t="s">
        <v>96</v>
      </c>
      <c r="D66" s="9" t="s">
        <v>6</v>
      </c>
      <c r="E66" s="21">
        <v>0</v>
      </c>
      <c r="F66" s="22">
        <v>5510.393</v>
      </c>
      <c r="G66" s="12">
        <v>6960</v>
      </c>
      <c r="H66" s="12">
        <v>5272.4215000000004</v>
      </c>
      <c r="I66" s="12">
        <v>5325.1457150000006</v>
      </c>
      <c r="J66" s="12"/>
      <c r="K66" s="12"/>
      <c r="L66" s="12">
        <f t="shared" si="0"/>
        <v>5766.9900537499998</v>
      </c>
    </row>
    <row r="67" spans="1:12" s="3" customFormat="1" x14ac:dyDescent="0.2">
      <c r="A67" s="9">
        <v>64</v>
      </c>
      <c r="B67" s="31">
        <v>200002513</v>
      </c>
      <c r="C67" s="13" t="s">
        <v>97</v>
      </c>
      <c r="D67" s="9" t="s">
        <v>6</v>
      </c>
      <c r="E67" s="21">
        <v>0</v>
      </c>
      <c r="F67" s="22">
        <v>4796.7640000000001</v>
      </c>
      <c r="G67" s="12">
        <v>6000</v>
      </c>
      <c r="H67" s="12">
        <v>4116.317</v>
      </c>
      <c r="I67" s="12">
        <v>4157.4801699999998</v>
      </c>
      <c r="J67" s="12"/>
      <c r="K67" s="12"/>
      <c r="L67" s="12">
        <f t="shared" si="0"/>
        <v>4767.6402924999993</v>
      </c>
    </row>
    <row r="68" spans="1:12" s="3" customFormat="1" x14ac:dyDescent="0.2">
      <c r="A68" s="9">
        <v>65</v>
      </c>
      <c r="B68" s="31">
        <v>200000232</v>
      </c>
      <c r="C68" s="13" t="s">
        <v>98</v>
      </c>
      <c r="D68" s="9" t="s">
        <v>6</v>
      </c>
      <c r="E68" s="21">
        <v>0</v>
      </c>
      <c r="F68" s="22">
        <v>6437.375</v>
      </c>
      <c r="G68" s="12">
        <v>7800</v>
      </c>
      <c r="H68" s="12">
        <v>6696.5895</v>
      </c>
      <c r="I68" s="12">
        <v>6763.5553950000003</v>
      </c>
      <c r="J68" s="12"/>
      <c r="K68" s="12"/>
      <c r="L68" s="12">
        <f t="shared" si="0"/>
        <v>6924.3799737500003</v>
      </c>
    </row>
    <row r="69" spans="1:12" s="3" customFormat="1" x14ac:dyDescent="0.2">
      <c r="A69" s="9">
        <v>66</v>
      </c>
      <c r="B69" s="31">
        <v>200001467</v>
      </c>
      <c r="C69" s="13" t="s">
        <v>99</v>
      </c>
      <c r="D69" s="9" t="s">
        <v>6</v>
      </c>
      <c r="E69" s="21">
        <v>0</v>
      </c>
      <c r="F69" s="22">
        <v>5387.4260000000004</v>
      </c>
      <c r="G69" s="12">
        <v>6840</v>
      </c>
      <c r="H69" s="12">
        <v>5564.6122500000001</v>
      </c>
      <c r="I69" s="12">
        <v>5620.2583725000004</v>
      </c>
      <c r="J69" s="12"/>
      <c r="K69" s="12"/>
      <c r="L69" s="12">
        <f t="shared" ref="L69:L127" si="1">AVERAGE(F69:K69)</f>
        <v>5853.0741556249995</v>
      </c>
    </row>
    <row r="70" spans="1:12" s="3" customFormat="1" x14ac:dyDescent="0.2">
      <c r="A70" s="9">
        <v>67</v>
      </c>
      <c r="B70" s="31">
        <v>200000305</v>
      </c>
      <c r="C70" s="13" t="s">
        <v>100</v>
      </c>
      <c r="D70" s="9" t="s">
        <v>6</v>
      </c>
      <c r="E70" s="21">
        <v>0</v>
      </c>
      <c r="F70" s="22">
        <v>8477.366</v>
      </c>
      <c r="G70" s="12">
        <v>10560</v>
      </c>
      <c r="H70" s="12">
        <v>9172.616</v>
      </c>
      <c r="I70" s="12">
        <v>9264.3421600000001</v>
      </c>
      <c r="J70" s="12"/>
      <c r="K70" s="12"/>
      <c r="L70" s="12">
        <f t="shared" si="1"/>
        <v>9368.5810400000009</v>
      </c>
    </row>
    <row r="71" spans="1:12" s="3" customFormat="1" x14ac:dyDescent="0.2">
      <c r="A71" s="9">
        <v>68</v>
      </c>
      <c r="B71" s="31">
        <v>200001478</v>
      </c>
      <c r="C71" s="13" t="s">
        <v>101</v>
      </c>
      <c r="D71" s="9" t="s">
        <v>6</v>
      </c>
      <c r="E71" s="21">
        <v>0</v>
      </c>
      <c r="F71" s="22">
        <v>5274.9690000000001</v>
      </c>
      <c r="G71" s="12">
        <v>6600</v>
      </c>
      <c r="H71" s="12">
        <v>5251.5212499999998</v>
      </c>
      <c r="I71" s="12">
        <v>5304.0364625000002</v>
      </c>
      <c r="J71" s="12"/>
      <c r="K71" s="12"/>
      <c r="L71" s="12">
        <f t="shared" si="1"/>
        <v>5607.6316781250007</v>
      </c>
    </row>
    <row r="72" spans="1:12" s="3" customFormat="1" x14ac:dyDescent="0.2">
      <c r="A72" s="9">
        <v>69</v>
      </c>
      <c r="B72" s="31">
        <v>200000751</v>
      </c>
      <c r="C72" s="13" t="s">
        <v>102</v>
      </c>
      <c r="D72" s="9" t="s">
        <v>6</v>
      </c>
      <c r="E72" s="21">
        <v>0</v>
      </c>
      <c r="F72" s="22">
        <v>5037.4430000000002</v>
      </c>
      <c r="G72" s="12">
        <v>6480</v>
      </c>
      <c r="H72" s="12">
        <v>5211.7340000000004</v>
      </c>
      <c r="I72" s="12">
        <v>5263.8513400000002</v>
      </c>
      <c r="J72" s="12"/>
      <c r="K72" s="12"/>
      <c r="L72" s="12">
        <f t="shared" si="1"/>
        <v>5498.2570850000002</v>
      </c>
    </row>
    <row r="73" spans="1:12" s="3" customFormat="1" x14ac:dyDescent="0.2">
      <c r="A73" s="9">
        <v>70</v>
      </c>
      <c r="B73" s="31">
        <v>200000431</v>
      </c>
      <c r="C73" s="13" t="s">
        <v>103</v>
      </c>
      <c r="D73" s="9" t="s">
        <v>6</v>
      </c>
      <c r="E73" s="21">
        <v>0</v>
      </c>
      <c r="F73" s="22">
        <v>8388.030999999999</v>
      </c>
      <c r="G73" s="12">
        <v>10200</v>
      </c>
      <c r="H73" s="12">
        <v>8853.0207499999997</v>
      </c>
      <c r="I73" s="12">
        <v>8941.5509574999996</v>
      </c>
      <c r="J73" s="12"/>
      <c r="K73" s="12"/>
      <c r="L73" s="12">
        <f t="shared" si="1"/>
        <v>9095.6506768750005</v>
      </c>
    </row>
    <row r="74" spans="1:12" s="3" customFormat="1" x14ac:dyDescent="0.2">
      <c r="A74" s="9">
        <v>71</v>
      </c>
      <c r="B74" s="31">
        <v>200002516</v>
      </c>
      <c r="C74" s="13" t="s">
        <v>104</v>
      </c>
      <c r="D74" s="9" t="s">
        <v>6</v>
      </c>
      <c r="E74" s="21">
        <v>0</v>
      </c>
      <c r="F74" s="22">
        <v>6572.9539999999997</v>
      </c>
      <c r="G74" s="12">
        <v>8400</v>
      </c>
      <c r="H74" s="12">
        <v>7251.8557499999997</v>
      </c>
      <c r="I74" s="12">
        <v>7324.3743074999993</v>
      </c>
      <c r="J74" s="12"/>
      <c r="K74" s="12"/>
      <c r="L74" s="12">
        <f t="shared" si="1"/>
        <v>7387.2960143749997</v>
      </c>
    </row>
    <row r="75" spans="1:12" s="3" customFormat="1" x14ac:dyDescent="0.2">
      <c r="A75" s="9">
        <v>72</v>
      </c>
      <c r="B75" s="31">
        <v>200001483</v>
      </c>
      <c r="C75" s="13" t="s">
        <v>105</v>
      </c>
      <c r="D75" s="9" t="s">
        <v>6</v>
      </c>
      <c r="E75" s="21">
        <v>0</v>
      </c>
      <c r="F75" s="22">
        <v>7888.8059999999996</v>
      </c>
      <c r="G75" s="12">
        <v>9240</v>
      </c>
      <c r="H75" s="12">
        <v>7388.5547500000002</v>
      </c>
      <c r="I75" s="12">
        <v>7462.4402975000003</v>
      </c>
      <c r="J75" s="12"/>
      <c r="K75" s="12"/>
      <c r="L75" s="12">
        <f t="shared" si="1"/>
        <v>7994.9502618750003</v>
      </c>
    </row>
    <row r="76" spans="1:12" s="3" customFormat="1" x14ac:dyDescent="0.2">
      <c r="A76" s="9">
        <v>73</v>
      </c>
      <c r="B76" s="31">
        <v>200002517</v>
      </c>
      <c r="C76" s="13" t="s">
        <v>106</v>
      </c>
      <c r="D76" s="9" t="s">
        <v>6</v>
      </c>
      <c r="E76" s="21">
        <v>0</v>
      </c>
      <c r="F76" s="22">
        <v>13007.175999999999</v>
      </c>
      <c r="G76" s="12">
        <v>14400</v>
      </c>
      <c r="H76" s="12">
        <v>12569.251749999999</v>
      </c>
      <c r="I76" s="12">
        <v>12694.944267499999</v>
      </c>
      <c r="J76" s="12"/>
      <c r="K76" s="12"/>
      <c r="L76" s="12">
        <f t="shared" si="1"/>
        <v>13167.843004375001</v>
      </c>
    </row>
    <row r="77" spans="1:12" s="3" customFormat="1" x14ac:dyDescent="0.2">
      <c r="A77" s="9">
        <v>74</v>
      </c>
      <c r="B77" s="31">
        <v>200000449</v>
      </c>
      <c r="C77" s="13" t="s">
        <v>107</v>
      </c>
      <c r="D77" s="9" t="s">
        <v>6</v>
      </c>
      <c r="E77" s="21">
        <v>0</v>
      </c>
      <c r="F77" s="22">
        <v>7713.2889999999998</v>
      </c>
      <c r="G77" s="12">
        <v>9600</v>
      </c>
      <c r="H77" s="12">
        <v>8009.2465000000002</v>
      </c>
      <c r="I77" s="12">
        <v>8089.3389649999999</v>
      </c>
      <c r="J77" s="12"/>
      <c r="K77" s="12"/>
      <c r="L77" s="12">
        <f t="shared" si="1"/>
        <v>8352.9686162500002</v>
      </c>
    </row>
    <row r="78" spans="1:12" s="3" customFormat="1" x14ac:dyDescent="0.2">
      <c r="A78" s="9">
        <v>75</v>
      </c>
      <c r="B78" s="31">
        <v>200001492</v>
      </c>
      <c r="C78" s="13" t="s">
        <v>108</v>
      </c>
      <c r="D78" s="9" t="s">
        <v>6</v>
      </c>
      <c r="E78" s="21">
        <v>0</v>
      </c>
      <c r="F78" s="22">
        <v>10741.22</v>
      </c>
      <c r="G78" s="12">
        <v>12000</v>
      </c>
      <c r="H78" s="12">
        <v>10984.55775</v>
      </c>
      <c r="I78" s="12">
        <v>11094.4033275</v>
      </c>
      <c r="J78" s="12"/>
      <c r="K78" s="12"/>
      <c r="L78" s="12">
        <f t="shared" si="1"/>
        <v>11205.045269375001</v>
      </c>
    </row>
    <row r="79" spans="1:12" s="3" customFormat="1" x14ac:dyDescent="0.2">
      <c r="A79" s="9">
        <v>76</v>
      </c>
      <c r="B79" s="61" t="s">
        <v>109</v>
      </c>
      <c r="C79" s="13" t="s">
        <v>110</v>
      </c>
      <c r="D79" s="9" t="s">
        <v>6</v>
      </c>
      <c r="E79" s="21">
        <v>0</v>
      </c>
      <c r="F79" s="22">
        <v>8314.4609999999993</v>
      </c>
      <c r="G79" s="12">
        <v>10320</v>
      </c>
      <c r="H79" s="12">
        <v>9222.5797500000008</v>
      </c>
      <c r="I79" s="12">
        <v>9314.8055475000001</v>
      </c>
      <c r="J79" s="12"/>
      <c r="K79" s="12"/>
      <c r="L79" s="12">
        <f t="shared" si="1"/>
        <v>9292.9615743750001</v>
      </c>
    </row>
    <row r="80" spans="1:12" s="3" customFormat="1" x14ac:dyDescent="0.2">
      <c r="A80" s="9">
        <v>77</v>
      </c>
      <c r="B80" s="31">
        <v>200001555</v>
      </c>
      <c r="C80" s="13" t="s">
        <v>111</v>
      </c>
      <c r="D80" s="9" t="s">
        <v>6</v>
      </c>
      <c r="E80" s="21">
        <v>0</v>
      </c>
      <c r="F80" s="22">
        <v>4586.5640000000003</v>
      </c>
      <c r="G80" s="12">
        <v>6000</v>
      </c>
      <c r="H80" s="12">
        <v>4997.5652499999997</v>
      </c>
      <c r="I80" s="12">
        <v>5047.5409024999999</v>
      </c>
      <c r="J80" s="12"/>
      <c r="K80" s="12"/>
      <c r="L80" s="12">
        <f t="shared" si="1"/>
        <v>5157.9175381249997</v>
      </c>
    </row>
    <row r="81" spans="1:12" s="3" customFormat="1" x14ac:dyDescent="0.2">
      <c r="A81" s="9">
        <v>78</v>
      </c>
      <c r="B81" s="31">
        <v>200002519</v>
      </c>
      <c r="C81" s="13" t="s">
        <v>112</v>
      </c>
      <c r="D81" s="9" t="s">
        <v>6</v>
      </c>
      <c r="E81" s="21">
        <v>0</v>
      </c>
      <c r="F81" s="22">
        <v>15289.948</v>
      </c>
      <c r="G81" s="12">
        <v>18000</v>
      </c>
      <c r="H81" s="12">
        <v>14239.3115</v>
      </c>
      <c r="I81" s="12">
        <v>14381.704615000001</v>
      </c>
      <c r="J81" s="12"/>
      <c r="K81" s="12"/>
      <c r="L81" s="12">
        <f t="shared" si="1"/>
        <v>15477.741028750001</v>
      </c>
    </row>
    <row r="82" spans="1:12" s="3" customFormat="1" x14ac:dyDescent="0.2">
      <c r="A82" s="9">
        <v>79</v>
      </c>
      <c r="B82" s="31">
        <v>200001514</v>
      </c>
      <c r="C82" s="13" t="s">
        <v>113</v>
      </c>
      <c r="D82" s="9" t="s">
        <v>6</v>
      </c>
      <c r="E82" s="21">
        <v>0</v>
      </c>
      <c r="F82" s="22">
        <v>5256.0510000000004</v>
      </c>
      <c r="G82" s="12">
        <v>6600</v>
      </c>
      <c r="H82" s="12">
        <v>5252.53</v>
      </c>
      <c r="I82" s="12">
        <v>5305.0553</v>
      </c>
      <c r="J82" s="12"/>
      <c r="K82" s="12"/>
      <c r="L82" s="12">
        <f t="shared" si="1"/>
        <v>5603.4090749999996</v>
      </c>
    </row>
    <row r="83" spans="1:12" s="3" customFormat="1" x14ac:dyDescent="0.2">
      <c r="A83" s="9">
        <v>80</v>
      </c>
      <c r="B83" s="31">
        <v>200000534</v>
      </c>
      <c r="C83" s="13" t="s">
        <v>114</v>
      </c>
      <c r="D83" s="9" t="s">
        <v>6</v>
      </c>
      <c r="E83" s="21">
        <v>0</v>
      </c>
      <c r="F83" s="22">
        <v>4571.8500000000004</v>
      </c>
      <c r="G83" s="12">
        <v>6000</v>
      </c>
      <c r="H83" s="12">
        <v>5062.9787500000002</v>
      </c>
      <c r="I83" s="12">
        <v>5113.6085375000002</v>
      </c>
      <c r="J83" s="12"/>
      <c r="K83" s="12"/>
      <c r="L83" s="12">
        <f t="shared" si="1"/>
        <v>5187.1093218750002</v>
      </c>
    </row>
    <row r="84" spans="1:12" s="3" customFormat="1" x14ac:dyDescent="0.2">
      <c r="A84" s="9">
        <v>81</v>
      </c>
      <c r="B84" s="31">
        <v>200001744</v>
      </c>
      <c r="C84" s="13" t="s">
        <v>105</v>
      </c>
      <c r="D84" s="9" t="s">
        <v>24</v>
      </c>
      <c r="E84" s="21">
        <v>0</v>
      </c>
      <c r="F84" s="27">
        <v>1288.5260000000001</v>
      </c>
      <c r="G84" s="12">
        <v>1560</v>
      </c>
      <c r="H84" s="12">
        <v>1632.0725</v>
      </c>
      <c r="I84" s="12">
        <v>1648.393225</v>
      </c>
      <c r="J84" s="12"/>
      <c r="K84" s="12"/>
      <c r="L84" s="12">
        <f t="shared" si="1"/>
        <v>1532.24793125</v>
      </c>
    </row>
    <row r="85" spans="1:12" s="3" customFormat="1" x14ac:dyDescent="0.2">
      <c r="A85" s="9">
        <v>82</v>
      </c>
      <c r="B85" s="31">
        <v>200001748</v>
      </c>
      <c r="C85" s="13" t="s">
        <v>111</v>
      </c>
      <c r="D85" s="9" t="s">
        <v>24</v>
      </c>
      <c r="E85" s="21">
        <v>0</v>
      </c>
      <c r="F85" s="27">
        <v>1221.2619999999999</v>
      </c>
      <c r="G85" s="12">
        <v>1433</v>
      </c>
      <c r="H85" s="12">
        <v>1336.9837499999999</v>
      </c>
      <c r="I85" s="12">
        <v>1350.3535874999998</v>
      </c>
      <c r="J85" s="12"/>
      <c r="K85" s="12"/>
      <c r="L85" s="12">
        <f t="shared" si="1"/>
        <v>1335.399834375</v>
      </c>
    </row>
    <row r="86" spans="1:12" s="3" customFormat="1" x14ac:dyDescent="0.2">
      <c r="A86" s="9">
        <v>83</v>
      </c>
      <c r="B86" s="31">
        <v>200001743</v>
      </c>
      <c r="C86" s="13" t="s">
        <v>115</v>
      </c>
      <c r="D86" s="9" t="s">
        <v>24</v>
      </c>
      <c r="E86" s="21">
        <v>0</v>
      </c>
      <c r="F86" s="27">
        <v>1617.489</v>
      </c>
      <c r="G86" s="12">
        <v>1795</v>
      </c>
      <c r="H86" s="12">
        <v>1708.5305000000001</v>
      </c>
      <c r="I86" s="12">
        <v>1725.6158050000001</v>
      </c>
      <c r="J86" s="12"/>
      <c r="K86" s="12"/>
      <c r="L86" s="12">
        <f t="shared" si="1"/>
        <v>1711.6588262500002</v>
      </c>
    </row>
    <row r="87" spans="1:12" s="3" customFormat="1" x14ac:dyDescent="0.2">
      <c r="A87" s="9">
        <v>84</v>
      </c>
      <c r="B87" s="31">
        <v>200001759</v>
      </c>
      <c r="C87" s="13" t="s">
        <v>112</v>
      </c>
      <c r="D87" s="9" t="s">
        <v>24</v>
      </c>
      <c r="E87" s="21">
        <v>0</v>
      </c>
      <c r="F87" s="27">
        <v>3031.0839999999998</v>
      </c>
      <c r="G87" s="12">
        <v>3634</v>
      </c>
      <c r="H87" s="12">
        <v>3321.1122500000001</v>
      </c>
      <c r="I87" s="12">
        <v>3354.3233725</v>
      </c>
      <c r="J87" s="12"/>
      <c r="K87" s="12"/>
      <c r="L87" s="12">
        <f t="shared" si="1"/>
        <v>3335.129905625</v>
      </c>
    </row>
    <row r="88" spans="1:12" s="3" customFormat="1" x14ac:dyDescent="0.2">
      <c r="A88" s="9">
        <v>85</v>
      </c>
      <c r="B88" s="31">
        <v>200001746</v>
      </c>
      <c r="C88" s="13" t="s">
        <v>106</v>
      </c>
      <c r="D88" s="9" t="s">
        <v>24</v>
      </c>
      <c r="E88" s="21">
        <v>0</v>
      </c>
      <c r="F88" s="27">
        <v>2970.1260000000002</v>
      </c>
      <c r="G88" s="12">
        <v>3552</v>
      </c>
      <c r="H88" s="12">
        <v>3129.7452499999999</v>
      </c>
      <c r="I88" s="12">
        <v>3161.0427024999999</v>
      </c>
      <c r="J88" s="12"/>
      <c r="K88" s="12"/>
      <c r="L88" s="12">
        <f t="shared" si="1"/>
        <v>3203.2284881249998</v>
      </c>
    </row>
    <row r="89" spans="1:12" s="3" customFormat="1" x14ac:dyDescent="0.2">
      <c r="A89" s="9">
        <v>86</v>
      </c>
      <c r="B89" s="31">
        <v>200001721</v>
      </c>
      <c r="C89" s="13" t="s">
        <v>97</v>
      </c>
      <c r="D89" s="9" t="s">
        <v>24</v>
      </c>
      <c r="E89" s="21">
        <v>0</v>
      </c>
      <c r="F89" s="27">
        <v>1271.71</v>
      </c>
      <c r="G89" s="12">
        <v>1541</v>
      </c>
      <c r="H89" s="12">
        <v>1409.394</v>
      </c>
      <c r="I89" s="12">
        <v>1423.48794</v>
      </c>
      <c r="J89" s="12"/>
      <c r="K89" s="12"/>
      <c r="L89" s="12">
        <f t="shared" si="1"/>
        <v>1411.3979850000001</v>
      </c>
    </row>
    <row r="90" spans="1:12" s="3" customFormat="1" x14ac:dyDescent="0.2">
      <c r="A90" s="9">
        <v>87</v>
      </c>
      <c r="B90" s="31">
        <v>200001789</v>
      </c>
      <c r="C90" s="13" t="s">
        <v>116</v>
      </c>
      <c r="D90" s="9" t="s">
        <v>24</v>
      </c>
      <c r="E90" s="21">
        <v>0</v>
      </c>
      <c r="F90" s="27">
        <v>1908.616</v>
      </c>
      <c r="G90" s="12">
        <v>2251</v>
      </c>
      <c r="H90" s="12">
        <v>2134.95975</v>
      </c>
      <c r="I90" s="12">
        <v>2156.3093475000001</v>
      </c>
      <c r="J90" s="12"/>
      <c r="K90" s="12"/>
      <c r="L90" s="12">
        <f t="shared" si="1"/>
        <v>2112.7212743750001</v>
      </c>
    </row>
    <row r="91" spans="1:12" s="3" customFormat="1" ht="18" x14ac:dyDescent="0.2">
      <c r="A91" s="9">
        <v>88</v>
      </c>
      <c r="B91" s="31">
        <v>200002612</v>
      </c>
      <c r="C91" s="13" t="s">
        <v>117</v>
      </c>
      <c r="D91" s="9" t="s">
        <v>6</v>
      </c>
      <c r="E91" s="21">
        <v>0.19</v>
      </c>
      <c r="F91" s="27">
        <v>11773.302</v>
      </c>
      <c r="G91" s="12">
        <v>15000</v>
      </c>
      <c r="H91" s="12">
        <v>14092.917750000001</v>
      </c>
      <c r="I91" s="12">
        <v>14233.846927500001</v>
      </c>
      <c r="J91" s="12"/>
      <c r="K91" s="12"/>
      <c r="L91" s="12">
        <f t="shared" si="1"/>
        <v>13775.016669375002</v>
      </c>
    </row>
    <row r="92" spans="1:12" s="3" customFormat="1" x14ac:dyDescent="0.2">
      <c r="A92" s="9">
        <v>89</v>
      </c>
      <c r="B92" s="31">
        <v>200000756</v>
      </c>
      <c r="C92" s="13" t="s">
        <v>118</v>
      </c>
      <c r="D92" s="9" t="s">
        <v>6</v>
      </c>
      <c r="E92" s="21">
        <v>0</v>
      </c>
      <c r="F92" s="27">
        <v>4681.1540000000005</v>
      </c>
      <c r="G92" s="12">
        <v>5760</v>
      </c>
      <c r="H92" s="12">
        <v>4907.3989999999994</v>
      </c>
      <c r="I92" s="12">
        <v>4956.4729899999993</v>
      </c>
      <c r="J92" s="12"/>
      <c r="K92" s="12"/>
      <c r="L92" s="12">
        <f t="shared" si="1"/>
        <v>5076.2564974999996</v>
      </c>
    </row>
    <row r="93" spans="1:12" s="3" customFormat="1" x14ac:dyDescent="0.2">
      <c r="A93" s="9">
        <v>90</v>
      </c>
      <c r="B93" s="31">
        <v>200001547</v>
      </c>
      <c r="C93" s="13" t="s">
        <v>119</v>
      </c>
      <c r="D93" s="9" t="s">
        <v>6</v>
      </c>
      <c r="E93" s="21">
        <v>0</v>
      </c>
      <c r="F93" s="27">
        <v>7002.8130000000001</v>
      </c>
      <c r="G93" s="12">
        <v>8400</v>
      </c>
      <c r="H93" s="12">
        <v>6985.9589999999998</v>
      </c>
      <c r="I93" s="12">
        <v>7055.8185899999999</v>
      </c>
      <c r="J93" s="12"/>
      <c r="K93" s="12"/>
      <c r="L93" s="12">
        <f t="shared" si="1"/>
        <v>7361.1476474999999</v>
      </c>
    </row>
    <row r="94" spans="1:12" s="3" customFormat="1" ht="18.75" x14ac:dyDescent="0.2">
      <c r="A94" s="9">
        <v>91</v>
      </c>
      <c r="B94" s="31">
        <v>200001777</v>
      </c>
      <c r="C94" s="13" t="s">
        <v>120</v>
      </c>
      <c r="D94" s="14" t="s">
        <v>121</v>
      </c>
      <c r="E94" s="21">
        <v>0.19</v>
      </c>
      <c r="F94" s="27">
        <v>12540.531999999999</v>
      </c>
      <c r="G94" s="12">
        <v>12000</v>
      </c>
      <c r="H94" s="12">
        <v>13019.651249999999</v>
      </c>
      <c r="I94" s="12">
        <v>13149.8477625</v>
      </c>
      <c r="J94" s="12"/>
      <c r="K94" s="12"/>
      <c r="L94" s="12">
        <f t="shared" si="1"/>
        <v>12677.507753125001</v>
      </c>
    </row>
    <row r="95" spans="1:12" s="3" customFormat="1" ht="18" x14ac:dyDescent="0.2">
      <c r="A95" s="9">
        <v>92</v>
      </c>
      <c r="B95" s="31">
        <v>200002600</v>
      </c>
      <c r="C95" s="13" t="s">
        <v>122</v>
      </c>
      <c r="D95" s="9" t="s">
        <v>24</v>
      </c>
      <c r="E95" s="21">
        <v>0.19</v>
      </c>
      <c r="F95" s="27">
        <v>1405.1869999999999</v>
      </c>
      <c r="G95" s="12">
        <v>1680</v>
      </c>
      <c r="H95" s="12">
        <v>1546.5284999999999</v>
      </c>
      <c r="I95" s="12">
        <v>1561.9937849999999</v>
      </c>
      <c r="J95" s="12"/>
      <c r="K95" s="12"/>
      <c r="L95" s="12">
        <f t="shared" si="1"/>
        <v>1548.42732125</v>
      </c>
    </row>
    <row r="96" spans="1:12" s="3" customFormat="1" x14ac:dyDescent="0.2">
      <c r="A96" s="9">
        <v>93</v>
      </c>
      <c r="B96" s="31">
        <v>200000760</v>
      </c>
      <c r="C96" s="13" t="s">
        <v>123</v>
      </c>
      <c r="D96" s="9" t="s">
        <v>14</v>
      </c>
      <c r="E96" s="21">
        <v>0.19</v>
      </c>
      <c r="F96" s="27">
        <v>15543.239</v>
      </c>
      <c r="G96" s="12">
        <v>18142</v>
      </c>
      <c r="H96" s="12">
        <v>16628.083749999998</v>
      </c>
      <c r="I96" s="12">
        <v>16794.364587499997</v>
      </c>
      <c r="J96" s="12"/>
      <c r="K96" s="12"/>
      <c r="L96" s="12">
        <f t="shared" si="1"/>
        <v>16776.921834375</v>
      </c>
    </row>
    <row r="97" spans="1:12" s="3" customFormat="1" x14ac:dyDescent="0.2">
      <c r="A97" s="9">
        <v>94</v>
      </c>
      <c r="B97" s="31">
        <v>200001476</v>
      </c>
      <c r="C97" s="13" t="s">
        <v>123</v>
      </c>
      <c r="D97" s="9" t="s">
        <v>6</v>
      </c>
      <c r="E97" s="21">
        <v>0.19</v>
      </c>
      <c r="F97" s="27">
        <v>29446.918000000001</v>
      </c>
      <c r="G97" s="12">
        <v>34140</v>
      </c>
      <c r="H97" s="12">
        <v>31014.026750000001</v>
      </c>
      <c r="I97" s="12">
        <v>31324.1670175</v>
      </c>
      <c r="J97" s="12"/>
      <c r="K97" s="12"/>
      <c r="L97" s="12">
        <f t="shared" si="1"/>
        <v>31481.277941875003</v>
      </c>
    </row>
    <row r="98" spans="1:12" s="3" customFormat="1" x14ac:dyDescent="0.2">
      <c r="A98" s="9">
        <v>95</v>
      </c>
      <c r="B98" s="31">
        <v>200001631</v>
      </c>
      <c r="C98" s="13" t="s">
        <v>124</v>
      </c>
      <c r="D98" s="9" t="s">
        <v>24</v>
      </c>
      <c r="E98" s="21">
        <v>0.19</v>
      </c>
      <c r="F98" s="27">
        <v>1200.242</v>
      </c>
      <c r="G98" s="12">
        <v>1800</v>
      </c>
      <c r="H98" s="12">
        <v>1620</v>
      </c>
      <c r="I98" s="12">
        <v>1580</v>
      </c>
      <c r="J98" s="12"/>
      <c r="K98" s="12"/>
      <c r="L98" s="12">
        <f t="shared" si="1"/>
        <v>1550.0605</v>
      </c>
    </row>
    <row r="99" spans="1:12" s="3" customFormat="1" x14ac:dyDescent="0.2">
      <c r="A99" s="9">
        <v>96</v>
      </c>
      <c r="B99" s="31">
        <v>200000750</v>
      </c>
      <c r="C99" s="13" t="s">
        <v>125</v>
      </c>
      <c r="D99" s="9" t="s">
        <v>24</v>
      </c>
      <c r="E99" s="21">
        <v>0.19</v>
      </c>
      <c r="F99" s="27">
        <v>12422.82</v>
      </c>
      <c r="G99" s="12">
        <v>14400</v>
      </c>
      <c r="H99" s="12">
        <v>12603.27275</v>
      </c>
      <c r="I99" s="12">
        <v>12729.3054775</v>
      </c>
      <c r="J99" s="12"/>
      <c r="K99" s="12"/>
      <c r="L99" s="12">
        <f t="shared" si="1"/>
        <v>13038.849556874999</v>
      </c>
    </row>
    <row r="100" spans="1:12" s="3" customFormat="1" x14ac:dyDescent="0.2">
      <c r="A100" s="9">
        <v>97</v>
      </c>
      <c r="B100" s="31">
        <v>200000805</v>
      </c>
      <c r="C100" s="13" t="s">
        <v>126</v>
      </c>
      <c r="D100" s="9" t="s">
        <v>14</v>
      </c>
      <c r="E100" s="21">
        <v>0.05</v>
      </c>
      <c r="F100" s="27">
        <v>12826.404</v>
      </c>
      <c r="G100" s="12">
        <v>14878</v>
      </c>
      <c r="H100" s="12">
        <v>13211.311750000001</v>
      </c>
      <c r="I100" s="12">
        <v>13343.4248675</v>
      </c>
      <c r="J100" s="12"/>
      <c r="K100" s="12"/>
      <c r="L100" s="12">
        <f t="shared" si="1"/>
        <v>13564.785154375</v>
      </c>
    </row>
    <row r="101" spans="1:12" s="3" customFormat="1" x14ac:dyDescent="0.2">
      <c r="A101" s="9">
        <v>98</v>
      </c>
      <c r="B101" s="31">
        <v>200001493</v>
      </c>
      <c r="C101" s="13" t="s">
        <v>126</v>
      </c>
      <c r="D101" s="9" t="s">
        <v>6</v>
      </c>
      <c r="E101" s="21">
        <v>0.05</v>
      </c>
      <c r="F101" s="27">
        <v>23638.041000000001</v>
      </c>
      <c r="G101" s="12">
        <v>27468</v>
      </c>
      <c r="H101" s="12">
        <v>24433.241000000002</v>
      </c>
      <c r="I101" s="12">
        <v>24677.573410000001</v>
      </c>
      <c r="J101" s="12"/>
      <c r="K101" s="12"/>
      <c r="L101" s="12">
        <f t="shared" si="1"/>
        <v>25054.213852500001</v>
      </c>
    </row>
    <row r="102" spans="1:12" s="3" customFormat="1" x14ac:dyDescent="0.2">
      <c r="A102" s="9">
        <v>99</v>
      </c>
      <c r="B102" s="31">
        <v>200001689</v>
      </c>
      <c r="C102" s="13" t="s">
        <v>127</v>
      </c>
      <c r="D102" s="9" t="s">
        <v>6</v>
      </c>
      <c r="E102" s="21">
        <v>0</v>
      </c>
      <c r="F102" s="27">
        <v>32289.873</v>
      </c>
      <c r="G102" s="12">
        <v>37361</v>
      </c>
      <c r="H102" s="12">
        <v>34012.114750000001</v>
      </c>
      <c r="I102" s="12">
        <v>34352.235897500002</v>
      </c>
      <c r="J102" s="12"/>
      <c r="K102" s="12"/>
      <c r="L102" s="12">
        <f t="shared" si="1"/>
        <v>34503.805911875002</v>
      </c>
    </row>
    <row r="103" spans="1:12" s="3" customFormat="1" x14ac:dyDescent="0.2">
      <c r="A103" s="9">
        <v>100</v>
      </c>
      <c r="B103" s="31">
        <v>200000626</v>
      </c>
      <c r="C103" s="13" t="s">
        <v>128</v>
      </c>
      <c r="D103" s="9" t="s">
        <v>6</v>
      </c>
      <c r="E103" s="21">
        <v>0</v>
      </c>
      <c r="F103" s="27">
        <v>25953.394</v>
      </c>
      <c r="G103" s="12">
        <v>30132</v>
      </c>
      <c r="H103" s="12">
        <v>27226.95175</v>
      </c>
      <c r="I103" s="12">
        <v>27499.221267500001</v>
      </c>
      <c r="J103" s="12"/>
      <c r="K103" s="12"/>
      <c r="L103" s="12">
        <f t="shared" si="1"/>
        <v>27702.891754375003</v>
      </c>
    </row>
    <row r="104" spans="1:12" s="3" customFormat="1" x14ac:dyDescent="0.2">
      <c r="A104" s="9">
        <v>101</v>
      </c>
      <c r="B104" s="31">
        <v>200000627</v>
      </c>
      <c r="C104" s="13" t="s">
        <v>129</v>
      </c>
      <c r="D104" s="9" t="s">
        <v>6</v>
      </c>
      <c r="E104" s="21">
        <v>0</v>
      </c>
      <c r="F104" s="27">
        <v>35038.237999999998</v>
      </c>
      <c r="G104" s="12">
        <v>40594</v>
      </c>
      <c r="H104" s="12">
        <v>36738.042999999998</v>
      </c>
      <c r="I104" s="12">
        <v>37105.423429999995</v>
      </c>
      <c r="J104" s="12"/>
      <c r="K104" s="12"/>
      <c r="L104" s="12">
        <f t="shared" si="1"/>
        <v>37368.926107499996</v>
      </c>
    </row>
    <row r="105" spans="1:12" s="5" customFormat="1" x14ac:dyDescent="0.2">
      <c r="A105" s="9">
        <v>102</v>
      </c>
      <c r="B105" s="31">
        <v>200000753</v>
      </c>
      <c r="C105" s="13" t="s">
        <v>130</v>
      </c>
      <c r="D105" s="9" t="s">
        <v>14</v>
      </c>
      <c r="E105" s="21">
        <v>0.19</v>
      </c>
      <c r="F105" s="27">
        <v>26038.525000000001</v>
      </c>
      <c r="G105" s="12">
        <v>30209</v>
      </c>
      <c r="H105" s="12">
        <v>25389.142500000002</v>
      </c>
      <c r="I105" s="12">
        <v>25643.033925000003</v>
      </c>
      <c r="J105" s="12"/>
      <c r="K105" s="12"/>
      <c r="L105" s="12">
        <f t="shared" si="1"/>
        <v>26819.925356250002</v>
      </c>
    </row>
    <row r="106" spans="1:12" s="5" customFormat="1" x14ac:dyDescent="0.2">
      <c r="A106" s="9">
        <v>103</v>
      </c>
      <c r="B106" s="31">
        <v>200000661</v>
      </c>
      <c r="C106" s="13" t="s">
        <v>131</v>
      </c>
      <c r="D106" s="9" t="s">
        <v>6</v>
      </c>
      <c r="E106" s="21">
        <v>0.19</v>
      </c>
      <c r="F106" s="27">
        <v>13904.73</v>
      </c>
      <c r="G106" s="12">
        <v>16800</v>
      </c>
      <c r="H106" s="12">
        <v>14616.66375</v>
      </c>
      <c r="I106" s="12">
        <v>14762.8303875</v>
      </c>
      <c r="J106" s="12"/>
      <c r="K106" s="12"/>
      <c r="L106" s="12">
        <f t="shared" si="1"/>
        <v>15021.056034375</v>
      </c>
    </row>
    <row r="107" spans="1:12" s="5" customFormat="1" ht="18.75" x14ac:dyDescent="0.2">
      <c r="A107" s="9">
        <v>104</v>
      </c>
      <c r="B107" s="31">
        <v>200002398</v>
      </c>
      <c r="C107" s="13" t="s">
        <v>132</v>
      </c>
      <c r="D107" s="14" t="s">
        <v>133</v>
      </c>
      <c r="E107" s="21">
        <v>0.19</v>
      </c>
      <c r="F107" s="27">
        <v>13090.205</v>
      </c>
      <c r="G107" s="12">
        <v>15439</v>
      </c>
      <c r="H107" s="12">
        <v>14235.70225</v>
      </c>
      <c r="I107" s="12">
        <v>14378.059272500001</v>
      </c>
      <c r="J107" s="12"/>
      <c r="K107" s="12"/>
      <c r="L107" s="12">
        <f t="shared" si="1"/>
        <v>14285.741630625002</v>
      </c>
    </row>
    <row r="108" spans="1:12" s="5" customFormat="1" x14ac:dyDescent="0.2">
      <c r="A108" s="9">
        <v>105</v>
      </c>
      <c r="B108" s="31">
        <v>200000672</v>
      </c>
      <c r="C108" s="13" t="s">
        <v>134</v>
      </c>
      <c r="D108" s="14" t="s">
        <v>135</v>
      </c>
      <c r="E108" s="28">
        <v>0.05</v>
      </c>
      <c r="F108" s="29">
        <v>10676.058000000001</v>
      </c>
      <c r="G108" s="12">
        <v>12504</v>
      </c>
      <c r="H108" s="12">
        <v>12088.1355</v>
      </c>
      <c r="I108" s="12">
        <v>12209.016855</v>
      </c>
      <c r="J108" s="12"/>
      <c r="K108" s="12"/>
      <c r="L108" s="12">
        <f t="shared" si="1"/>
        <v>11869.302588750001</v>
      </c>
    </row>
    <row r="109" spans="1:12" s="5" customFormat="1" x14ac:dyDescent="0.2">
      <c r="A109" s="9">
        <v>106</v>
      </c>
      <c r="B109" s="31">
        <v>200000990</v>
      </c>
      <c r="C109" s="13" t="s">
        <v>134</v>
      </c>
      <c r="D109" s="14" t="s">
        <v>6</v>
      </c>
      <c r="E109" s="28">
        <v>0.05</v>
      </c>
      <c r="F109" s="29">
        <v>19794.534</v>
      </c>
      <c r="G109" s="12">
        <v>23054</v>
      </c>
      <c r="H109" s="12">
        <v>20425.907500000001</v>
      </c>
      <c r="I109" s="12">
        <v>20630.166575000003</v>
      </c>
      <c r="J109" s="12"/>
      <c r="K109" s="12"/>
      <c r="L109" s="12">
        <f t="shared" si="1"/>
        <v>20976.152018749999</v>
      </c>
    </row>
    <row r="110" spans="1:12" s="5" customFormat="1" x14ac:dyDescent="0.2">
      <c r="A110" s="9">
        <v>107</v>
      </c>
      <c r="B110" s="31">
        <v>200000671</v>
      </c>
      <c r="C110" s="13" t="s">
        <v>134</v>
      </c>
      <c r="D110" s="9" t="s">
        <v>136</v>
      </c>
      <c r="E110" s="21">
        <v>0.05</v>
      </c>
      <c r="F110" s="27">
        <v>15195.358</v>
      </c>
      <c r="G110" s="12">
        <v>17630</v>
      </c>
      <c r="H110" s="12">
        <v>15174.70325</v>
      </c>
      <c r="I110" s="12">
        <v>15326.4502825</v>
      </c>
      <c r="J110" s="12"/>
      <c r="K110" s="12"/>
      <c r="L110" s="12">
        <f t="shared" si="1"/>
        <v>15831.627883125</v>
      </c>
    </row>
    <row r="111" spans="1:12" s="3" customFormat="1" x14ac:dyDescent="0.2">
      <c r="A111" s="9">
        <v>108</v>
      </c>
      <c r="B111" s="31">
        <v>200000941</v>
      </c>
      <c r="C111" s="13" t="s">
        <v>137</v>
      </c>
      <c r="D111" s="9" t="s">
        <v>138</v>
      </c>
      <c r="E111" s="21">
        <v>0.05</v>
      </c>
      <c r="F111" s="27">
        <v>16381.937</v>
      </c>
      <c r="G111" s="12">
        <v>19219</v>
      </c>
      <c r="H111" s="12">
        <v>17030.880250000002</v>
      </c>
      <c r="I111" s="12">
        <v>17201.189052500002</v>
      </c>
      <c r="J111" s="12"/>
      <c r="K111" s="12"/>
      <c r="L111" s="12">
        <f t="shared" si="1"/>
        <v>17458.251575625</v>
      </c>
    </row>
    <row r="112" spans="1:12" s="3" customFormat="1" x14ac:dyDescent="0.2">
      <c r="A112" s="9">
        <v>109</v>
      </c>
      <c r="B112" s="31">
        <v>200000755</v>
      </c>
      <c r="C112" s="13" t="s">
        <v>139</v>
      </c>
      <c r="D112" s="9" t="s">
        <v>138</v>
      </c>
      <c r="E112" s="21">
        <v>0.05</v>
      </c>
      <c r="F112" s="27">
        <v>13328.781999999999</v>
      </c>
      <c r="G112" s="12">
        <v>15730</v>
      </c>
      <c r="H112" s="12">
        <v>13129.9995</v>
      </c>
      <c r="I112" s="12">
        <v>13261.299494999999</v>
      </c>
      <c r="J112" s="12"/>
      <c r="K112" s="12"/>
      <c r="L112" s="12">
        <f t="shared" si="1"/>
        <v>13862.520248749999</v>
      </c>
    </row>
    <row r="113" spans="1:12" s="3" customFormat="1" x14ac:dyDescent="0.2">
      <c r="A113" s="9">
        <v>110</v>
      </c>
      <c r="B113" s="31">
        <v>200000734</v>
      </c>
      <c r="C113" s="13" t="s">
        <v>140</v>
      </c>
      <c r="D113" s="9" t="s">
        <v>24</v>
      </c>
      <c r="E113" s="21">
        <v>0.19</v>
      </c>
      <c r="F113" s="27">
        <v>2832.4450000000002</v>
      </c>
      <c r="G113" s="12">
        <v>3072</v>
      </c>
      <c r="H113" s="12">
        <v>2850</v>
      </c>
      <c r="I113" s="12">
        <v>2992</v>
      </c>
      <c r="J113" s="12"/>
      <c r="K113" s="12"/>
      <c r="L113" s="12">
        <f t="shared" si="1"/>
        <v>2936.6112499999999</v>
      </c>
    </row>
    <row r="114" spans="1:12" x14ac:dyDescent="0.2">
      <c r="A114" s="9">
        <v>111</v>
      </c>
      <c r="B114" s="9">
        <v>200001720</v>
      </c>
      <c r="C114" s="13" t="s">
        <v>141</v>
      </c>
      <c r="D114" s="9" t="s">
        <v>24</v>
      </c>
      <c r="E114" s="21">
        <v>0.19</v>
      </c>
      <c r="F114" s="12">
        <v>2933.3409999999999</v>
      </c>
      <c r="G114" s="12">
        <v>3120</v>
      </c>
      <c r="H114" s="12">
        <v>2950</v>
      </c>
      <c r="I114" s="12">
        <v>3100</v>
      </c>
      <c r="J114" s="12"/>
      <c r="K114" s="12"/>
      <c r="L114" s="12">
        <f t="shared" si="1"/>
        <v>3025.8352500000001</v>
      </c>
    </row>
    <row r="115" spans="1:12" x14ac:dyDescent="0.2">
      <c r="A115" s="9">
        <v>112</v>
      </c>
      <c r="B115" s="9">
        <v>200001739</v>
      </c>
      <c r="C115" s="13" t="s">
        <v>142</v>
      </c>
      <c r="D115" s="9" t="s">
        <v>24</v>
      </c>
      <c r="E115" s="21">
        <v>0.19</v>
      </c>
      <c r="F115" s="12">
        <v>3748.9169999999999</v>
      </c>
      <c r="G115" s="12">
        <v>4560</v>
      </c>
      <c r="H115" s="12">
        <v>4042.5977499999999</v>
      </c>
      <c r="I115" s="12">
        <v>4083.0237274999999</v>
      </c>
      <c r="J115" s="12"/>
      <c r="K115" s="12"/>
      <c r="L115" s="12">
        <f t="shared" si="1"/>
        <v>4108.6346193749996</v>
      </c>
    </row>
    <row r="116" spans="1:12" x14ac:dyDescent="0.2">
      <c r="A116" s="9">
        <v>113</v>
      </c>
      <c r="B116" s="9">
        <v>200000403</v>
      </c>
      <c r="C116" s="13" t="s">
        <v>143</v>
      </c>
      <c r="D116" s="9" t="s">
        <v>24</v>
      </c>
      <c r="E116" s="21">
        <v>0</v>
      </c>
      <c r="F116" s="12">
        <v>2943.8510000000001</v>
      </c>
      <c r="G116" s="12">
        <v>3000</v>
      </c>
      <c r="H116" s="12">
        <v>3808.99325</v>
      </c>
      <c r="I116" s="12">
        <v>3847.0831825</v>
      </c>
      <c r="J116" s="12"/>
      <c r="K116" s="12"/>
      <c r="L116" s="12">
        <f t="shared" si="1"/>
        <v>3399.9818581250001</v>
      </c>
    </row>
    <row r="117" spans="1:12" x14ac:dyDescent="0.2">
      <c r="A117" s="9">
        <v>114</v>
      </c>
      <c r="B117" s="9">
        <v>200001633</v>
      </c>
      <c r="C117" s="13" t="s">
        <v>144</v>
      </c>
      <c r="D117" s="9" t="s">
        <v>24</v>
      </c>
      <c r="E117" s="21">
        <v>0.19</v>
      </c>
      <c r="F117" s="12">
        <v>4089.4409999999998</v>
      </c>
      <c r="G117" s="12">
        <v>4560</v>
      </c>
      <c r="H117" s="12">
        <v>4773.2053333333333</v>
      </c>
      <c r="I117" s="12">
        <v>4820.9373866666665</v>
      </c>
      <c r="J117" s="12"/>
      <c r="K117" s="12"/>
      <c r="L117" s="12">
        <f t="shared" si="1"/>
        <v>4560.8959299999997</v>
      </c>
    </row>
    <row r="118" spans="1:12" x14ac:dyDescent="0.2">
      <c r="A118" s="9">
        <v>115</v>
      </c>
      <c r="B118" s="9">
        <v>200000220</v>
      </c>
      <c r="C118" s="13" t="s">
        <v>145</v>
      </c>
      <c r="D118" s="9" t="s">
        <v>146</v>
      </c>
      <c r="E118" s="21">
        <v>0</v>
      </c>
      <c r="F118" s="12">
        <v>6881.9480000000003</v>
      </c>
      <c r="G118" s="12">
        <v>7800</v>
      </c>
      <c r="H118" s="12">
        <v>8052.2382500000003</v>
      </c>
      <c r="I118" s="12">
        <v>8132.7606325000006</v>
      </c>
      <c r="J118" s="12"/>
      <c r="K118" s="12"/>
      <c r="L118" s="12">
        <f t="shared" si="1"/>
        <v>7716.7367206250001</v>
      </c>
    </row>
    <row r="119" spans="1:12" x14ac:dyDescent="0.2">
      <c r="A119" s="9">
        <v>116</v>
      </c>
      <c r="B119" s="9">
        <v>200001764</v>
      </c>
      <c r="C119" s="16" t="s">
        <v>147</v>
      </c>
      <c r="D119" s="9" t="s">
        <v>24</v>
      </c>
      <c r="E119" s="21">
        <v>0.19</v>
      </c>
      <c r="F119" s="12">
        <v>5862.4780000000001</v>
      </c>
      <c r="G119" s="12">
        <v>6000</v>
      </c>
      <c r="H119" s="12">
        <v>6350.3117499999998</v>
      </c>
      <c r="I119" s="12">
        <v>6413.8148675000002</v>
      </c>
      <c r="J119" s="12"/>
      <c r="K119" s="12"/>
      <c r="L119" s="12">
        <f t="shared" si="1"/>
        <v>6156.6511543750003</v>
      </c>
    </row>
    <row r="120" spans="1:12" s="3" customFormat="1" x14ac:dyDescent="0.2">
      <c r="A120" s="9">
        <v>117</v>
      </c>
      <c r="B120" s="9">
        <v>200002109</v>
      </c>
      <c r="C120" s="55" t="s">
        <v>166</v>
      </c>
      <c r="D120" s="14" t="s">
        <v>6</v>
      </c>
      <c r="E120" s="21">
        <v>0</v>
      </c>
      <c r="F120" s="12"/>
      <c r="G120" s="12"/>
      <c r="H120" s="12">
        <v>17600</v>
      </c>
      <c r="I120" s="12">
        <v>17620</v>
      </c>
      <c r="J120" s="12"/>
      <c r="K120" s="12"/>
      <c r="L120" s="12">
        <f t="shared" si="1"/>
        <v>17610</v>
      </c>
    </row>
    <row r="121" spans="1:12" x14ac:dyDescent="0.2">
      <c r="A121" s="9">
        <v>118</v>
      </c>
      <c r="B121" s="9">
        <v>200001499</v>
      </c>
      <c r="C121" s="55" t="s">
        <v>153</v>
      </c>
      <c r="D121" s="9" t="s">
        <v>6</v>
      </c>
      <c r="E121" s="21">
        <v>0.19</v>
      </c>
      <c r="F121" s="12">
        <v>22741.538</v>
      </c>
      <c r="G121" s="12">
        <v>25200</v>
      </c>
      <c r="H121" s="12">
        <v>19352.982499999998</v>
      </c>
      <c r="I121" s="12">
        <v>19546.512325</v>
      </c>
      <c r="J121" s="12"/>
      <c r="K121" s="12"/>
      <c r="L121" s="12">
        <f t="shared" si="1"/>
        <v>21710.258206250001</v>
      </c>
    </row>
    <row r="122" spans="1:12" x14ac:dyDescent="0.2">
      <c r="A122" s="9">
        <v>119</v>
      </c>
      <c r="B122" s="9">
        <v>200002313</v>
      </c>
      <c r="C122" s="55" t="s">
        <v>154</v>
      </c>
      <c r="D122" s="9" t="s">
        <v>6</v>
      </c>
      <c r="E122" s="21">
        <v>0.19</v>
      </c>
      <c r="F122" s="12">
        <v>15634.675999999999</v>
      </c>
      <c r="G122" s="12">
        <v>18600</v>
      </c>
      <c r="H122" s="12">
        <v>17523.786749999999</v>
      </c>
      <c r="I122" s="12">
        <v>17699.024617499999</v>
      </c>
      <c r="J122" s="12"/>
      <c r="K122" s="12"/>
      <c r="L122" s="12">
        <f t="shared" si="1"/>
        <v>17364.371841875</v>
      </c>
    </row>
    <row r="123" spans="1:12" x14ac:dyDescent="0.2">
      <c r="A123" s="9">
        <v>120</v>
      </c>
      <c r="B123" s="9">
        <v>200002107</v>
      </c>
      <c r="C123" s="55" t="s">
        <v>155</v>
      </c>
      <c r="D123" s="9" t="s">
        <v>6</v>
      </c>
      <c r="E123" s="21">
        <v>0</v>
      </c>
      <c r="F123" s="12">
        <v>12214.722</v>
      </c>
      <c r="G123" s="12">
        <v>14352</v>
      </c>
      <c r="H123" s="12">
        <v>13323.091</v>
      </c>
      <c r="I123" s="12">
        <v>13456.321910000001</v>
      </c>
      <c r="J123" s="12"/>
      <c r="K123" s="12"/>
      <c r="L123" s="12">
        <f t="shared" si="1"/>
        <v>13336.5337275</v>
      </c>
    </row>
    <row r="124" spans="1:12" x14ac:dyDescent="0.2">
      <c r="A124" s="9">
        <v>121</v>
      </c>
      <c r="B124" s="9">
        <v>200001461</v>
      </c>
      <c r="C124" s="55" t="s">
        <v>156</v>
      </c>
      <c r="D124" s="9" t="s">
        <v>6</v>
      </c>
      <c r="E124" s="21">
        <v>0</v>
      </c>
      <c r="F124" s="12">
        <v>7064.8220000000001</v>
      </c>
      <c r="G124" s="12">
        <v>8400</v>
      </c>
      <c r="H124" s="12">
        <v>9130.9660000000003</v>
      </c>
      <c r="I124" s="12">
        <v>9222.2756600000012</v>
      </c>
      <c r="J124" s="12"/>
      <c r="K124" s="12"/>
      <c r="L124" s="12">
        <f t="shared" si="1"/>
        <v>8454.5159149999999</v>
      </c>
    </row>
    <row r="125" spans="1:12" x14ac:dyDescent="0.2">
      <c r="A125" s="9">
        <v>122</v>
      </c>
      <c r="B125" s="9">
        <v>200001466</v>
      </c>
      <c r="C125" s="55" t="s">
        <v>158</v>
      </c>
      <c r="D125" s="9" t="s">
        <v>6</v>
      </c>
      <c r="E125" s="21">
        <v>0</v>
      </c>
      <c r="F125" s="12">
        <v>4149.348</v>
      </c>
      <c r="G125" s="12">
        <v>6000</v>
      </c>
      <c r="H125" s="12">
        <v>4365.3213333333333</v>
      </c>
      <c r="I125" s="12">
        <v>4408.9745466666664</v>
      </c>
      <c r="J125" s="12"/>
      <c r="K125" s="12"/>
      <c r="L125" s="12">
        <f t="shared" si="1"/>
        <v>4730.9109699999999</v>
      </c>
    </row>
    <row r="126" spans="1:12" x14ac:dyDescent="0.2">
      <c r="A126" s="9">
        <v>123</v>
      </c>
      <c r="B126" s="9">
        <v>200001503</v>
      </c>
      <c r="C126" s="55" t="s">
        <v>167</v>
      </c>
      <c r="D126" s="9" t="s">
        <v>6</v>
      </c>
      <c r="E126" s="21">
        <v>0</v>
      </c>
      <c r="F126" s="12"/>
      <c r="G126" s="12"/>
      <c r="H126" s="12">
        <v>7800</v>
      </c>
      <c r="I126" s="12">
        <v>7820</v>
      </c>
      <c r="J126" s="12"/>
      <c r="K126" s="12"/>
      <c r="L126" s="12">
        <f t="shared" si="1"/>
        <v>7810</v>
      </c>
    </row>
    <row r="127" spans="1:12" x14ac:dyDescent="0.2">
      <c r="A127" s="9">
        <v>124</v>
      </c>
      <c r="B127" s="9">
        <v>200001627</v>
      </c>
      <c r="C127" s="55" t="s">
        <v>168</v>
      </c>
      <c r="D127" s="9" t="s">
        <v>6</v>
      </c>
      <c r="E127" s="21">
        <v>0.19</v>
      </c>
      <c r="F127" s="12"/>
      <c r="G127" s="12"/>
      <c r="H127" s="12">
        <v>110620</v>
      </c>
      <c r="I127" s="12">
        <v>110600</v>
      </c>
      <c r="J127" s="12"/>
      <c r="K127" s="12"/>
      <c r="L127" s="12">
        <f t="shared" si="1"/>
        <v>110610</v>
      </c>
    </row>
  </sheetData>
  <pageMargins left="0.70866141732283472" right="0.70866141732283472" top="0.74803149606299213" bottom="0.74803149606299213" header="0.31496062992125984" footer="0.31496062992125984"/>
  <pageSetup scale="75" orientation="landscape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8"/>
  </sheetPr>
  <dimension ref="A2:L127"/>
  <sheetViews>
    <sheetView zoomScale="118" zoomScaleNormal="118" workbookViewId="0">
      <selection activeCell="C13" sqref="C12:C13"/>
    </sheetView>
  </sheetViews>
  <sheetFormatPr baseColWidth="10" defaultRowHeight="12.75" x14ac:dyDescent="0.2"/>
  <cols>
    <col min="1" max="1" width="7.140625" style="1" customWidth="1"/>
    <col min="2" max="2" width="11.140625" style="2" bestFit="1" customWidth="1"/>
    <col min="3" max="3" width="47.85546875" style="2" customWidth="1"/>
    <col min="4" max="4" width="17" style="2" customWidth="1"/>
    <col min="5" max="5" width="5.7109375" style="1" customWidth="1"/>
    <col min="6" max="6" width="15" style="2" customWidth="1"/>
    <col min="7" max="7" width="11.7109375" style="2" customWidth="1"/>
    <col min="8" max="8" width="12.85546875" style="2" customWidth="1"/>
    <col min="9" max="11" width="13.28515625" style="2" customWidth="1"/>
    <col min="12" max="12" width="10.140625" style="2" customWidth="1"/>
    <col min="13" max="16384" width="11.42578125" style="2"/>
  </cols>
  <sheetData>
    <row r="2" spans="1:12" x14ac:dyDescent="0.2">
      <c r="G2" s="7"/>
      <c r="H2" s="7"/>
      <c r="I2" s="7"/>
      <c r="J2" s="7"/>
      <c r="K2" s="7"/>
    </row>
    <row r="3" spans="1:12" s="4" customFormat="1" ht="24.75" x14ac:dyDescent="0.25">
      <c r="A3" s="17" t="s">
        <v>0</v>
      </c>
      <c r="B3" s="8" t="s">
        <v>1</v>
      </c>
      <c r="C3" s="18" t="s">
        <v>2</v>
      </c>
      <c r="D3" s="17" t="s">
        <v>3</v>
      </c>
      <c r="E3" s="19" t="s">
        <v>4</v>
      </c>
      <c r="F3" s="56" t="s">
        <v>181</v>
      </c>
      <c r="G3" s="56" t="s">
        <v>163</v>
      </c>
      <c r="H3" s="20" t="s">
        <v>169</v>
      </c>
      <c r="I3" s="20" t="s">
        <v>174</v>
      </c>
      <c r="J3" s="56" t="s">
        <v>178</v>
      </c>
      <c r="K3" s="56" t="s">
        <v>179</v>
      </c>
      <c r="L3" s="20" t="s">
        <v>161</v>
      </c>
    </row>
    <row r="4" spans="1:12" s="3" customFormat="1" x14ac:dyDescent="0.2">
      <c r="A4" s="9">
        <v>1</v>
      </c>
      <c r="B4" s="10">
        <v>200002807</v>
      </c>
      <c r="C4" s="11" t="s">
        <v>5</v>
      </c>
      <c r="D4" s="9" t="s">
        <v>6</v>
      </c>
      <c r="E4" s="21">
        <v>0</v>
      </c>
      <c r="F4" s="22">
        <v>11308.76</v>
      </c>
      <c r="G4" s="12">
        <v>12744</v>
      </c>
      <c r="H4" s="12">
        <v>11300</v>
      </c>
      <c r="I4" s="12">
        <v>11304</v>
      </c>
      <c r="J4" s="12"/>
      <c r="K4" s="12"/>
      <c r="L4" s="12">
        <f>AVERAGE(F4:K4)</f>
        <v>11664.19</v>
      </c>
    </row>
    <row r="5" spans="1:12" s="3" customFormat="1" ht="18" x14ac:dyDescent="0.2">
      <c r="A5" s="9">
        <v>2</v>
      </c>
      <c r="B5" s="23" t="s">
        <v>7</v>
      </c>
      <c r="C5" s="11" t="s">
        <v>8</v>
      </c>
      <c r="D5" s="9" t="s">
        <v>6</v>
      </c>
      <c r="E5" s="21">
        <v>0</v>
      </c>
      <c r="F5" s="22">
        <v>33956.758999999998</v>
      </c>
      <c r="G5" s="12">
        <v>42960</v>
      </c>
      <c r="H5" s="12">
        <v>40700</v>
      </c>
      <c r="I5" s="12">
        <v>37328</v>
      </c>
      <c r="J5" s="12"/>
      <c r="K5" s="12"/>
      <c r="L5" s="12">
        <f t="shared" ref="L5:L68" si="0">AVERAGE(F5:K5)</f>
        <v>38736.189749999998</v>
      </c>
    </row>
    <row r="6" spans="1:12" s="3" customFormat="1" ht="18" x14ac:dyDescent="0.2">
      <c r="A6" s="9">
        <v>3</v>
      </c>
      <c r="B6" s="23" t="s">
        <v>9</v>
      </c>
      <c r="C6" s="11" t="s">
        <v>10</v>
      </c>
      <c r="D6" s="9" t="s">
        <v>6</v>
      </c>
      <c r="E6" s="21">
        <v>0</v>
      </c>
      <c r="F6" s="22">
        <v>35108.654999999999</v>
      </c>
      <c r="G6" s="12">
        <v>42960</v>
      </c>
      <c r="H6" s="12">
        <v>40700</v>
      </c>
      <c r="I6" s="12">
        <v>37904</v>
      </c>
      <c r="J6" s="12"/>
      <c r="K6" s="12"/>
      <c r="L6" s="12">
        <f t="shared" si="0"/>
        <v>39168.16375</v>
      </c>
    </row>
    <row r="7" spans="1:12" s="3" customFormat="1" ht="18" x14ac:dyDescent="0.2">
      <c r="A7" s="9">
        <v>4</v>
      </c>
      <c r="B7" s="23" t="s">
        <v>11</v>
      </c>
      <c r="C7" s="11" t="s">
        <v>12</v>
      </c>
      <c r="D7" s="9" t="s">
        <v>6</v>
      </c>
      <c r="E7" s="21">
        <v>0</v>
      </c>
      <c r="F7" s="22">
        <v>33618.337</v>
      </c>
      <c r="G7" s="12">
        <v>42960</v>
      </c>
      <c r="H7" s="12">
        <v>40700</v>
      </c>
      <c r="I7" s="12">
        <v>32980</v>
      </c>
      <c r="J7" s="12"/>
      <c r="K7" s="12"/>
      <c r="L7" s="12">
        <f t="shared" si="0"/>
        <v>37564.58425</v>
      </c>
    </row>
    <row r="8" spans="1:12" s="3" customFormat="1" x14ac:dyDescent="0.2">
      <c r="A8" s="9">
        <v>5</v>
      </c>
      <c r="B8" s="23">
        <v>200000140</v>
      </c>
      <c r="C8" s="11" t="s">
        <v>13</v>
      </c>
      <c r="D8" s="9" t="s">
        <v>15</v>
      </c>
      <c r="E8" s="21">
        <v>0</v>
      </c>
      <c r="F8" s="22">
        <v>15521.168</v>
      </c>
      <c r="G8" s="12">
        <v>22800</v>
      </c>
      <c r="H8" s="12">
        <v>23900</v>
      </c>
      <c r="I8" s="12">
        <v>19711</v>
      </c>
      <c r="J8" s="12"/>
      <c r="K8" s="12"/>
      <c r="L8" s="12">
        <f t="shared" si="0"/>
        <v>20483.042000000001</v>
      </c>
    </row>
    <row r="9" spans="1:12" s="3" customFormat="1" ht="18" x14ac:dyDescent="0.2">
      <c r="A9" s="9">
        <v>6</v>
      </c>
      <c r="B9" s="23" t="s">
        <v>16</v>
      </c>
      <c r="C9" s="11" t="s">
        <v>17</v>
      </c>
      <c r="D9" s="9" t="s">
        <v>6</v>
      </c>
      <c r="E9" s="21">
        <v>0</v>
      </c>
      <c r="F9" s="22">
        <v>34975.178</v>
      </c>
      <c r="G9" s="12">
        <v>42960</v>
      </c>
      <c r="H9" s="12">
        <v>40700</v>
      </c>
      <c r="I9" s="12">
        <v>34980</v>
      </c>
      <c r="J9" s="12"/>
      <c r="K9" s="12"/>
      <c r="L9" s="12">
        <f t="shared" si="0"/>
        <v>38403.794500000004</v>
      </c>
    </row>
    <row r="10" spans="1:12" s="3" customFormat="1" x14ac:dyDescent="0.2">
      <c r="A10" s="9">
        <v>7</v>
      </c>
      <c r="B10" s="23">
        <v>200001870</v>
      </c>
      <c r="C10" s="11" t="s">
        <v>18</v>
      </c>
      <c r="D10" s="9" t="s">
        <v>6</v>
      </c>
      <c r="E10" s="21">
        <v>0</v>
      </c>
      <c r="F10" s="22">
        <v>24510.370999999999</v>
      </c>
      <c r="G10" s="12">
        <v>28800</v>
      </c>
      <c r="H10" s="12">
        <v>21500</v>
      </c>
      <c r="I10" s="12">
        <v>23005</v>
      </c>
      <c r="J10" s="12"/>
      <c r="K10" s="12"/>
      <c r="L10" s="12">
        <f t="shared" si="0"/>
        <v>24453.84275</v>
      </c>
    </row>
    <row r="11" spans="1:12" s="3" customFormat="1" ht="18" x14ac:dyDescent="0.2">
      <c r="A11" s="9">
        <v>8</v>
      </c>
      <c r="B11" s="23" t="s">
        <v>19</v>
      </c>
      <c r="C11" s="11" t="s">
        <v>20</v>
      </c>
      <c r="D11" s="9" t="s">
        <v>6</v>
      </c>
      <c r="E11" s="21">
        <v>0</v>
      </c>
      <c r="F11" s="22">
        <v>32732.344000000001</v>
      </c>
      <c r="G11" s="12">
        <v>39600</v>
      </c>
      <c r="H11" s="12">
        <v>36700</v>
      </c>
      <c r="I11" s="12">
        <v>34716</v>
      </c>
      <c r="J11" s="12"/>
      <c r="K11" s="12"/>
      <c r="L11" s="12">
        <f t="shared" si="0"/>
        <v>35937.085999999996</v>
      </c>
    </row>
    <row r="12" spans="1:12" s="3" customFormat="1" x14ac:dyDescent="0.2">
      <c r="A12" s="9">
        <v>9</v>
      </c>
      <c r="B12" s="23" t="s">
        <v>21</v>
      </c>
      <c r="C12" s="11" t="s">
        <v>22</v>
      </c>
      <c r="D12" s="9" t="s">
        <v>6</v>
      </c>
      <c r="E12" s="21">
        <v>0</v>
      </c>
      <c r="F12" s="25">
        <v>30234.116999999998</v>
      </c>
      <c r="G12" s="12">
        <v>36000</v>
      </c>
      <c r="H12" s="12">
        <v>29900</v>
      </c>
      <c r="I12" s="12">
        <v>30067</v>
      </c>
      <c r="J12" s="12"/>
      <c r="K12" s="12"/>
      <c r="L12" s="12">
        <f t="shared" si="0"/>
        <v>31550.27925</v>
      </c>
    </row>
    <row r="13" spans="1:12" s="3" customFormat="1" x14ac:dyDescent="0.2">
      <c r="A13" s="9">
        <v>10</v>
      </c>
      <c r="B13" s="24">
        <v>200001733</v>
      </c>
      <c r="C13" s="11" t="s">
        <v>23</v>
      </c>
      <c r="D13" s="9" t="s">
        <v>25</v>
      </c>
      <c r="E13" s="21">
        <v>0.19</v>
      </c>
      <c r="F13" s="25">
        <v>2639.0610000000001</v>
      </c>
      <c r="G13" s="26">
        <v>3144</v>
      </c>
      <c r="H13" s="26">
        <v>4700</v>
      </c>
      <c r="I13" s="26">
        <v>3670</v>
      </c>
      <c r="J13" s="26"/>
      <c r="K13" s="26"/>
      <c r="L13" s="12">
        <f t="shared" si="0"/>
        <v>3538.2652499999999</v>
      </c>
    </row>
    <row r="14" spans="1:12" s="3" customFormat="1" ht="18" x14ac:dyDescent="0.2">
      <c r="A14" s="9">
        <v>11</v>
      </c>
      <c r="B14" s="23" t="s">
        <v>26</v>
      </c>
      <c r="C14" s="11" t="s">
        <v>27</v>
      </c>
      <c r="D14" s="9" t="s">
        <v>6</v>
      </c>
      <c r="E14" s="21">
        <v>0</v>
      </c>
      <c r="F14" s="22">
        <v>25699.052</v>
      </c>
      <c r="G14" s="12">
        <v>30000</v>
      </c>
      <c r="H14" s="12">
        <v>36700</v>
      </c>
      <c r="I14" s="12">
        <v>31200</v>
      </c>
      <c r="J14" s="12"/>
      <c r="K14" s="12"/>
      <c r="L14" s="12">
        <f t="shared" si="0"/>
        <v>30899.762999999999</v>
      </c>
    </row>
    <row r="15" spans="1:12" s="3" customFormat="1" ht="18" x14ac:dyDescent="0.2">
      <c r="A15" s="9">
        <v>12</v>
      </c>
      <c r="B15" s="23" t="s">
        <v>28</v>
      </c>
      <c r="C15" s="13" t="s">
        <v>29</v>
      </c>
      <c r="D15" s="9" t="s">
        <v>6</v>
      </c>
      <c r="E15" s="21">
        <v>0</v>
      </c>
      <c r="F15" s="22">
        <v>29862.062999999998</v>
      </c>
      <c r="G15" s="12">
        <v>37200</v>
      </c>
      <c r="H15" s="12">
        <v>36500</v>
      </c>
      <c r="I15" s="12">
        <v>33181</v>
      </c>
      <c r="J15" s="12"/>
      <c r="K15" s="12"/>
      <c r="L15" s="12">
        <f t="shared" si="0"/>
        <v>34185.765749999999</v>
      </c>
    </row>
    <row r="16" spans="1:12" s="3" customFormat="1" ht="18.75" x14ac:dyDescent="0.2">
      <c r="A16" s="9">
        <v>13</v>
      </c>
      <c r="B16" s="23">
        <v>200000747</v>
      </c>
      <c r="C16" s="13" t="s">
        <v>30</v>
      </c>
      <c r="D16" s="14" t="s">
        <v>31</v>
      </c>
      <c r="E16" s="21">
        <v>0.19</v>
      </c>
      <c r="F16" s="22">
        <v>10338.687</v>
      </c>
      <c r="G16" s="12">
        <v>11820</v>
      </c>
      <c r="H16" s="12">
        <v>11000</v>
      </c>
      <c r="I16" s="12">
        <v>10669</v>
      </c>
      <c r="J16" s="12"/>
      <c r="K16" s="12"/>
      <c r="L16" s="12">
        <f t="shared" si="0"/>
        <v>10956.92175</v>
      </c>
    </row>
    <row r="17" spans="1:12" s="3" customFormat="1" x14ac:dyDescent="0.2">
      <c r="A17" s="9">
        <v>14</v>
      </c>
      <c r="B17" s="23" t="s">
        <v>32</v>
      </c>
      <c r="C17" s="13" t="s">
        <v>33</v>
      </c>
      <c r="D17" s="9" t="s">
        <v>34</v>
      </c>
      <c r="E17" s="21">
        <v>0.19</v>
      </c>
      <c r="F17" s="22">
        <v>1702.62</v>
      </c>
      <c r="G17" s="12">
        <v>2160</v>
      </c>
      <c r="H17" s="12">
        <f>10500/6</f>
        <v>1750</v>
      </c>
      <c r="I17" s="12">
        <v>1726</v>
      </c>
      <c r="J17" s="12"/>
      <c r="K17" s="12"/>
      <c r="L17" s="12">
        <f t="shared" si="0"/>
        <v>1834.655</v>
      </c>
    </row>
    <row r="18" spans="1:12" s="3" customFormat="1" x14ac:dyDescent="0.2">
      <c r="A18" s="9">
        <v>15</v>
      </c>
      <c r="B18" s="15" t="s">
        <v>35</v>
      </c>
      <c r="C18" s="13" t="s">
        <v>36</v>
      </c>
      <c r="D18" s="9" t="s">
        <v>6</v>
      </c>
      <c r="E18" s="21">
        <v>0</v>
      </c>
      <c r="F18" s="22">
        <v>19565.416000000001</v>
      </c>
      <c r="G18" s="12">
        <v>25800</v>
      </c>
      <c r="H18" s="12">
        <v>21500</v>
      </c>
      <c r="I18" s="12">
        <v>20533</v>
      </c>
      <c r="J18" s="12"/>
      <c r="K18" s="12"/>
      <c r="L18" s="12">
        <f t="shared" si="0"/>
        <v>21849.603999999999</v>
      </c>
    </row>
    <row r="19" spans="1:12" s="3" customFormat="1" ht="18" x14ac:dyDescent="0.2">
      <c r="A19" s="9">
        <v>16</v>
      </c>
      <c r="B19" s="23" t="s">
        <v>37</v>
      </c>
      <c r="C19" s="13" t="s">
        <v>38</v>
      </c>
      <c r="D19" s="9" t="s">
        <v>6</v>
      </c>
      <c r="E19" s="21">
        <v>0</v>
      </c>
      <c r="F19" s="22">
        <v>23598.102999999999</v>
      </c>
      <c r="G19" s="12">
        <v>27600</v>
      </c>
      <c r="H19" s="12">
        <v>24500</v>
      </c>
      <c r="I19" s="12">
        <v>24049</v>
      </c>
      <c r="J19" s="12"/>
      <c r="K19" s="12"/>
      <c r="L19" s="12">
        <f t="shared" si="0"/>
        <v>24936.775750000001</v>
      </c>
    </row>
    <row r="20" spans="1:12" s="3" customFormat="1" ht="18" x14ac:dyDescent="0.2">
      <c r="A20" s="9">
        <v>17</v>
      </c>
      <c r="B20" s="23" t="s">
        <v>39</v>
      </c>
      <c r="C20" s="13" t="s">
        <v>40</v>
      </c>
      <c r="D20" s="9" t="s">
        <v>6</v>
      </c>
      <c r="E20" s="21">
        <v>0</v>
      </c>
      <c r="F20" s="22">
        <v>17745.083999999999</v>
      </c>
      <c r="G20" s="12">
        <v>22800</v>
      </c>
      <c r="H20" s="12">
        <v>18000</v>
      </c>
      <c r="I20" s="12">
        <v>17980</v>
      </c>
      <c r="J20" s="12"/>
      <c r="K20" s="12"/>
      <c r="L20" s="12">
        <f t="shared" si="0"/>
        <v>19131.271000000001</v>
      </c>
    </row>
    <row r="21" spans="1:12" s="3" customFormat="1" ht="18" x14ac:dyDescent="0.2">
      <c r="A21" s="9">
        <v>18</v>
      </c>
      <c r="B21" s="23">
        <v>200001638</v>
      </c>
      <c r="C21" s="13" t="s">
        <v>41</v>
      </c>
      <c r="D21" s="9" t="s">
        <v>6</v>
      </c>
      <c r="E21" s="21">
        <v>0</v>
      </c>
      <c r="F21" s="22">
        <v>28544.109</v>
      </c>
      <c r="G21" s="12">
        <v>32520</v>
      </c>
      <c r="H21" s="12">
        <v>27900</v>
      </c>
      <c r="I21" s="12">
        <v>28222</v>
      </c>
      <c r="J21" s="12"/>
      <c r="K21" s="12"/>
      <c r="L21" s="12">
        <f t="shared" si="0"/>
        <v>29296.527249999999</v>
      </c>
    </row>
    <row r="22" spans="1:12" s="3" customFormat="1" x14ac:dyDescent="0.2">
      <c r="A22" s="9">
        <v>19</v>
      </c>
      <c r="B22" s="23">
        <v>200001474</v>
      </c>
      <c r="C22" s="11" t="s">
        <v>42</v>
      </c>
      <c r="D22" s="9" t="s">
        <v>6</v>
      </c>
      <c r="E22" s="21">
        <v>0</v>
      </c>
      <c r="F22" s="22">
        <v>18016.241999999998</v>
      </c>
      <c r="G22" s="12">
        <v>21600</v>
      </c>
      <c r="H22" s="12">
        <v>19300</v>
      </c>
      <c r="I22" s="12">
        <v>18658</v>
      </c>
      <c r="J22" s="12"/>
      <c r="K22" s="12"/>
      <c r="L22" s="12">
        <f t="shared" si="0"/>
        <v>19393.5605</v>
      </c>
    </row>
    <row r="23" spans="1:12" s="3" customFormat="1" x14ac:dyDescent="0.2">
      <c r="A23" s="9">
        <v>20</v>
      </c>
      <c r="B23" s="23" t="s">
        <v>43</v>
      </c>
      <c r="C23" s="13" t="s">
        <v>44</v>
      </c>
      <c r="D23" s="9" t="s">
        <v>6</v>
      </c>
      <c r="E23" s="21">
        <v>0</v>
      </c>
      <c r="F23" s="22">
        <v>13978.3</v>
      </c>
      <c r="G23" s="12">
        <v>21600</v>
      </c>
      <c r="H23" s="12">
        <v>17500</v>
      </c>
      <c r="I23" s="12">
        <v>15739</v>
      </c>
      <c r="J23" s="12"/>
      <c r="K23" s="12"/>
      <c r="L23" s="12">
        <f t="shared" si="0"/>
        <v>17204.325000000001</v>
      </c>
    </row>
    <row r="24" spans="1:12" s="3" customFormat="1" x14ac:dyDescent="0.2">
      <c r="A24" s="9">
        <v>21</v>
      </c>
      <c r="B24" s="23" t="s">
        <v>45</v>
      </c>
      <c r="C24" s="13" t="s">
        <v>46</v>
      </c>
      <c r="D24" s="9" t="s">
        <v>24</v>
      </c>
      <c r="E24" s="21">
        <v>0</v>
      </c>
      <c r="F24" s="22">
        <v>530.755</v>
      </c>
      <c r="G24" s="12">
        <v>768</v>
      </c>
      <c r="H24" s="12">
        <f>20750/30</f>
        <v>691.66666666666663</v>
      </c>
      <c r="I24" s="12">
        <v>611</v>
      </c>
      <c r="J24" s="12"/>
      <c r="K24" s="12"/>
      <c r="L24" s="12">
        <f t="shared" si="0"/>
        <v>650.35541666666666</v>
      </c>
    </row>
    <row r="25" spans="1:12" s="3" customFormat="1" ht="18" x14ac:dyDescent="0.2">
      <c r="A25" s="9">
        <v>22</v>
      </c>
      <c r="B25" s="23" t="s">
        <v>47</v>
      </c>
      <c r="C25" s="13" t="s">
        <v>48</v>
      </c>
      <c r="D25" s="9" t="s">
        <v>6</v>
      </c>
      <c r="E25" s="21">
        <v>0</v>
      </c>
      <c r="F25" s="22">
        <v>46103.165999999997</v>
      </c>
      <c r="G25" s="12">
        <v>51000</v>
      </c>
      <c r="H25" s="12">
        <v>55300</v>
      </c>
      <c r="I25" s="12">
        <v>50702</v>
      </c>
      <c r="J25" s="12"/>
      <c r="K25" s="12"/>
      <c r="L25" s="12">
        <f t="shared" si="0"/>
        <v>50776.291499999999</v>
      </c>
    </row>
    <row r="26" spans="1:12" s="3" customFormat="1" ht="18" x14ac:dyDescent="0.2">
      <c r="A26" s="9">
        <v>23</v>
      </c>
      <c r="B26" s="23" t="s">
        <v>49</v>
      </c>
      <c r="C26" s="13" t="s">
        <v>50</v>
      </c>
      <c r="D26" s="9" t="s">
        <v>6</v>
      </c>
      <c r="E26" s="21">
        <v>0</v>
      </c>
      <c r="F26" s="22">
        <v>44211.366000000002</v>
      </c>
      <c r="G26" s="12">
        <v>57600</v>
      </c>
      <c r="H26" s="12">
        <v>69000</v>
      </c>
      <c r="I26" s="12">
        <v>56606</v>
      </c>
      <c r="J26" s="12"/>
      <c r="K26" s="12"/>
      <c r="L26" s="12">
        <f t="shared" si="0"/>
        <v>56854.341500000002</v>
      </c>
    </row>
    <row r="27" spans="1:12" s="3" customFormat="1" ht="18" x14ac:dyDescent="0.2">
      <c r="A27" s="9">
        <v>24</v>
      </c>
      <c r="B27" s="23" t="s">
        <v>51</v>
      </c>
      <c r="C27" s="13" t="s">
        <v>52</v>
      </c>
      <c r="D27" s="9" t="s">
        <v>6</v>
      </c>
      <c r="E27" s="21">
        <v>0</v>
      </c>
      <c r="F27" s="22">
        <v>8389.0820000000003</v>
      </c>
      <c r="G27" s="12">
        <v>11400</v>
      </c>
      <c r="H27" s="12">
        <v>10800</v>
      </c>
      <c r="I27" s="12">
        <v>9595</v>
      </c>
      <c r="J27" s="12"/>
      <c r="K27" s="12"/>
      <c r="L27" s="12">
        <f t="shared" si="0"/>
        <v>10046.020500000001</v>
      </c>
    </row>
    <row r="28" spans="1:12" s="3" customFormat="1" x14ac:dyDescent="0.2">
      <c r="A28" s="9">
        <v>25</v>
      </c>
      <c r="B28" s="23" t="s">
        <v>53</v>
      </c>
      <c r="C28" s="13" t="s">
        <v>54</v>
      </c>
      <c r="D28" s="9" t="s">
        <v>6</v>
      </c>
      <c r="E28" s="21">
        <v>0</v>
      </c>
      <c r="F28" s="22">
        <v>29003.396000000001</v>
      </c>
      <c r="G28" s="12">
        <v>36000</v>
      </c>
      <c r="H28" s="12">
        <v>27300</v>
      </c>
      <c r="I28" s="12">
        <v>28152</v>
      </c>
      <c r="J28" s="12"/>
      <c r="K28" s="12"/>
      <c r="L28" s="12">
        <f t="shared" si="0"/>
        <v>30113.849000000002</v>
      </c>
    </row>
    <row r="29" spans="1:12" s="3" customFormat="1" ht="18" x14ac:dyDescent="0.2">
      <c r="A29" s="9">
        <v>26</v>
      </c>
      <c r="B29" s="23" t="s">
        <v>55</v>
      </c>
      <c r="C29" s="11" t="s">
        <v>56</v>
      </c>
      <c r="D29" s="9" t="s">
        <v>6</v>
      </c>
      <c r="E29" s="21">
        <v>0</v>
      </c>
      <c r="F29" s="22">
        <v>17458.161</v>
      </c>
      <c r="G29" s="12">
        <v>24000</v>
      </c>
      <c r="H29" s="12">
        <v>16300</v>
      </c>
      <c r="I29" s="12">
        <v>16879</v>
      </c>
      <c r="J29" s="12"/>
      <c r="K29" s="12"/>
      <c r="L29" s="12">
        <f t="shared" si="0"/>
        <v>18659.290249999998</v>
      </c>
    </row>
    <row r="30" spans="1:12" s="3" customFormat="1" x14ac:dyDescent="0.2">
      <c r="A30" s="9">
        <v>27</v>
      </c>
      <c r="B30" s="23" t="s">
        <v>57</v>
      </c>
      <c r="C30" s="68" t="s">
        <v>58</v>
      </c>
      <c r="D30" s="9" t="s">
        <v>6</v>
      </c>
      <c r="E30" s="21">
        <v>0</v>
      </c>
      <c r="F30" s="22">
        <v>13985.656999999999</v>
      </c>
      <c r="G30" s="12">
        <v>16200</v>
      </c>
      <c r="H30" s="12">
        <v>5300</v>
      </c>
      <c r="I30" s="12">
        <v>9643</v>
      </c>
      <c r="J30" s="12">
        <v>17500</v>
      </c>
      <c r="K30" s="12">
        <v>17950</v>
      </c>
      <c r="L30" s="12">
        <f>AVERAGE(F30:K30)</f>
        <v>13429.776166666668</v>
      </c>
    </row>
    <row r="31" spans="1:12" s="3" customFormat="1" ht="22.5" x14ac:dyDescent="0.2">
      <c r="A31" s="9">
        <v>28</v>
      </c>
      <c r="B31" s="23" t="s">
        <v>59</v>
      </c>
      <c r="C31" s="63" t="s">
        <v>176</v>
      </c>
      <c r="D31" s="9" t="s">
        <v>6</v>
      </c>
      <c r="E31" s="21">
        <v>0</v>
      </c>
      <c r="F31" s="22">
        <v>16526.974999999999</v>
      </c>
      <c r="G31" s="12">
        <v>21000</v>
      </c>
      <c r="H31" s="12">
        <v>16700</v>
      </c>
      <c r="I31" s="12">
        <v>16613</v>
      </c>
      <c r="J31" s="12"/>
      <c r="K31" s="12"/>
      <c r="L31" s="12">
        <f t="shared" si="0"/>
        <v>17709.993750000001</v>
      </c>
    </row>
    <row r="32" spans="1:12" s="3" customFormat="1" x14ac:dyDescent="0.2">
      <c r="A32" s="9">
        <v>29</v>
      </c>
      <c r="B32" s="23">
        <v>200000691</v>
      </c>
      <c r="C32" s="13" t="s">
        <v>61</v>
      </c>
      <c r="D32" s="9" t="s">
        <v>6</v>
      </c>
      <c r="E32" s="21">
        <v>0</v>
      </c>
      <c r="F32" s="22">
        <v>23855.597999999998</v>
      </c>
      <c r="G32" s="12">
        <v>26400</v>
      </c>
      <c r="H32" s="12">
        <v>27000</v>
      </c>
      <c r="I32" s="12">
        <v>25428</v>
      </c>
      <c r="J32" s="12"/>
      <c r="K32" s="12"/>
      <c r="L32" s="12">
        <f t="shared" si="0"/>
        <v>25670.8995</v>
      </c>
    </row>
    <row r="33" spans="1:12" s="3" customFormat="1" ht="45" x14ac:dyDescent="0.2">
      <c r="A33" s="9">
        <v>30</v>
      </c>
      <c r="B33" s="23">
        <v>200001698</v>
      </c>
      <c r="C33" s="63" t="s">
        <v>177</v>
      </c>
      <c r="D33" s="9" t="s">
        <v>6</v>
      </c>
      <c r="E33" s="21">
        <v>0</v>
      </c>
      <c r="F33" s="22">
        <v>11280.383</v>
      </c>
      <c r="G33" s="12">
        <v>16800</v>
      </c>
      <c r="H33" s="12">
        <v>10000</v>
      </c>
      <c r="I33" s="12">
        <v>10640</v>
      </c>
      <c r="J33" s="12"/>
      <c r="K33" s="12"/>
      <c r="L33" s="12">
        <f t="shared" si="0"/>
        <v>12180.09575</v>
      </c>
    </row>
    <row r="34" spans="1:12" s="3" customFormat="1" x14ac:dyDescent="0.2">
      <c r="A34" s="9">
        <v>31</v>
      </c>
      <c r="B34" s="23">
        <v>200001517</v>
      </c>
      <c r="C34" s="13" t="s">
        <v>63</v>
      </c>
      <c r="D34" s="9" t="s">
        <v>6</v>
      </c>
      <c r="E34" s="21">
        <v>0</v>
      </c>
      <c r="F34" s="22">
        <v>14768.652</v>
      </c>
      <c r="G34" s="12">
        <v>17400</v>
      </c>
      <c r="H34" s="12">
        <v>16700</v>
      </c>
      <c r="I34" s="12">
        <v>15734</v>
      </c>
      <c r="J34" s="12"/>
      <c r="K34" s="12"/>
      <c r="L34" s="12">
        <f t="shared" si="0"/>
        <v>16150.663</v>
      </c>
    </row>
    <row r="35" spans="1:12" s="3" customFormat="1" ht="18" x14ac:dyDescent="0.2">
      <c r="A35" s="9">
        <v>32</v>
      </c>
      <c r="B35" s="23">
        <v>200001691</v>
      </c>
      <c r="C35" s="13" t="s">
        <v>64</v>
      </c>
      <c r="D35" s="9" t="s">
        <v>6</v>
      </c>
      <c r="E35" s="21">
        <v>0</v>
      </c>
      <c r="F35" s="22">
        <v>43797.271999999997</v>
      </c>
      <c r="G35" s="12">
        <v>56400</v>
      </c>
      <c r="H35" s="12">
        <v>61700</v>
      </c>
      <c r="I35" s="12">
        <v>52980</v>
      </c>
      <c r="J35" s="12"/>
      <c r="K35" s="12"/>
      <c r="L35" s="12">
        <f t="shared" si="0"/>
        <v>53719.317999999999</v>
      </c>
    </row>
    <row r="36" spans="1:12" s="3" customFormat="1" x14ac:dyDescent="0.2">
      <c r="A36" s="9">
        <v>33</v>
      </c>
      <c r="B36" s="23">
        <v>200001442</v>
      </c>
      <c r="C36" s="13" t="s">
        <v>65</v>
      </c>
      <c r="D36" s="9" t="s">
        <v>6</v>
      </c>
      <c r="E36" s="21">
        <v>0</v>
      </c>
      <c r="F36" s="22">
        <v>30690.251</v>
      </c>
      <c r="G36" s="12">
        <v>36000</v>
      </c>
      <c r="H36" s="12">
        <v>35000</v>
      </c>
      <c r="I36" s="12">
        <v>32845</v>
      </c>
      <c r="J36" s="12"/>
      <c r="K36" s="12"/>
      <c r="L36" s="12">
        <f t="shared" si="0"/>
        <v>33633.812749999997</v>
      </c>
    </row>
    <row r="37" spans="1:12" s="3" customFormat="1" x14ac:dyDescent="0.2">
      <c r="A37" s="9">
        <v>34</v>
      </c>
      <c r="B37" s="23">
        <v>200001692</v>
      </c>
      <c r="C37" s="13" t="s">
        <v>66</v>
      </c>
      <c r="D37" s="9" t="s">
        <v>6</v>
      </c>
      <c r="E37" s="21">
        <v>0</v>
      </c>
      <c r="F37" s="22">
        <v>17963.691999999999</v>
      </c>
      <c r="G37" s="12">
        <v>20640</v>
      </c>
      <c r="H37" s="12">
        <v>15300</v>
      </c>
      <c r="I37" s="12">
        <v>16632</v>
      </c>
      <c r="J37" s="12"/>
      <c r="K37" s="12"/>
      <c r="L37" s="12">
        <f t="shared" si="0"/>
        <v>17633.922999999999</v>
      </c>
    </row>
    <row r="38" spans="1:12" s="3" customFormat="1" x14ac:dyDescent="0.2">
      <c r="A38" s="9">
        <v>35</v>
      </c>
      <c r="B38" s="23">
        <v>200001490</v>
      </c>
      <c r="C38" s="13" t="s">
        <v>67</v>
      </c>
      <c r="D38" s="9" t="s">
        <v>6</v>
      </c>
      <c r="E38" s="21">
        <v>0</v>
      </c>
      <c r="F38" s="27">
        <v>18726.718000000001</v>
      </c>
      <c r="G38" s="12">
        <v>25200</v>
      </c>
      <c r="H38" s="12">
        <v>15000</v>
      </c>
      <c r="I38" s="12">
        <v>16863</v>
      </c>
      <c r="J38" s="12"/>
      <c r="K38" s="12"/>
      <c r="L38" s="12">
        <f t="shared" si="0"/>
        <v>18947.429499999998</v>
      </c>
    </row>
    <row r="39" spans="1:12" s="3" customFormat="1" ht="18" x14ac:dyDescent="0.2">
      <c r="A39" s="9">
        <v>36</v>
      </c>
      <c r="B39" s="23">
        <v>200002106</v>
      </c>
      <c r="C39" s="13" t="s">
        <v>68</v>
      </c>
      <c r="D39" s="9" t="s">
        <v>6</v>
      </c>
      <c r="E39" s="21">
        <v>0</v>
      </c>
      <c r="F39" s="27">
        <v>11134.294</v>
      </c>
      <c r="G39" s="12">
        <v>18000</v>
      </c>
      <c r="H39" s="12">
        <v>19200</v>
      </c>
      <c r="I39" s="12">
        <v>15167</v>
      </c>
      <c r="J39" s="12"/>
      <c r="K39" s="12"/>
      <c r="L39" s="12">
        <f t="shared" si="0"/>
        <v>15875.3235</v>
      </c>
    </row>
    <row r="40" spans="1:12" s="3" customFormat="1" x14ac:dyDescent="0.2">
      <c r="A40" s="9">
        <v>37</v>
      </c>
      <c r="B40" s="23">
        <v>200001688</v>
      </c>
      <c r="C40" s="13" t="s">
        <v>69</v>
      </c>
      <c r="D40" s="9" t="s">
        <v>6</v>
      </c>
      <c r="E40" s="21">
        <v>0</v>
      </c>
      <c r="F40" s="27">
        <v>21841.882000000001</v>
      </c>
      <c r="G40" s="12">
        <v>29160</v>
      </c>
      <c r="H40" s="12">
        <v>24500</v>
      </c>
      <c r="I40" s="12">
        <v>19980</v>
      </c>
      <c r="J40" s="12"/>
      <c r="K40" s="12"/>
      <c r="L40" s="12">
        <f t="shared" si="0"/>
        <v>23870.470499999999</v>
      </c>
    </row>
    <row r="41" spans="1:12" s="3" customFormat="1" x14ac:dyDescent="0.2">
      <c r="A41" s="9">
        <v>38</v>
      </c>
      <c r="B41" s="23">
        <v>200001462</v>
      </c>
      <c r="C41" s="13" t="s">
        <v>70</v>
      </c>
      <c r="D41" s="9" t="s">
        <v>6</v>
      </c>
      <c r="E41" s="21">
        <v>0</v>
      </c>
      <c r="F41" s="27">
        <v>21275.393</v>
      </c>
      <c r="G41" s="12">
        <v>28800</v>
      </c>
      <c r="H41" s="12">
        <v>18700</v>
      </c>
      <c r="I41" s="12">
        <v>19988</v>
      </c>
      <c r="J41" s="12"/>
      <c r="K41" s="12"/>
      <c r="L41" s="12">
        <f t="shared" si="0"/>
        <v>22190.848249999999</v>
      </c>
    </row>
    <row r="42" spans="1:12" s="3" customFormat="1" x14ac:dyDescent="0.2">
      <c r="A42" s="9">
        <v>39</v>
      </c>
      <c r="B42" s="23">
        <v>200001582</v>
      </c>
      <c r="C42" s="13" t="s">
        <v>71</v>
      </c>
      <c r="D42" s="9" t="s">
        <v>6</v>
      </c>
      <c r="E42" s="21">
        <v>0</v>
      </c>
      <c r="F42" s="22">
        <v>9879.4</v>
      </c>
      <c r="G42" s="12">
        <v>12600</v>
      </c>
      <c r="H42" s="12">
        <v>7300</v>
      </c>
      <c r="I42" s="12">
        <v>13780</v>
      </c>
      <c r="J42" s="12"/>
      <c r="K42" s="12"/>
      <c r="L42" s="12">
        <f t="shared" si="0"/>
        <v>10889.85</v>
      </c>
    </row>
    <row r="43" spans="1:12" s="3" customFormat="1" x14ac:dyDescent="0.2">
      <c r="A43" s="9">
        <v>40</v>
      </c>
      <c r="B43" s="23">
        <v>200001584</v>
      </c>
      <c r="C43" s="68" t="s">
        <v>72</v>
      </c>
      <c r="D43" s="9" t="s">
        <v>6</v>
      </c>
      <c r="E43" s="21">
        <v>0</v>
      </c>
      <c r="F43" s="25">
        <v>14539.534</v>
      </c>
      <c r="G43" s="12">
        <v>16800</v>
      </c>
      <c r="H43" s="12">
        <v>9900</v>
      </c>
      <c r="I43" s="12">
        <v>10300</v>
      </c>
      <c r="J43" s="12">
        <v>16400</v>
      </c>
      <c r="K43" s="12">
        <v>16200</v>
      </c>
      <c r="L43" s="12">
        <f t="shared" si="0"/>
        <v>14023.255666666666</v>
      </c>
    </row>
    <row r="44" spans="1:12" s="3" customFormat="1" x14ac:dyDescent="0.2">
      <c r="A44" s="9">
        <v>41</v>
      </c>
      <c r="B44" s="23">
        <v>200001586</v>
      </c>
      <c r="C44" s="68" t="s">
        <v>73</v>
      </c>
      <c r="D44" s="9" t="s">
        <v>6</v>
      </c>
      <c r="E44" s="21">
        <v>0</v>
      </c>
      <c r="F44" s="22">
        <v>5162.5119999999997</v>
      </c>
      <c r="G44" s="12">
        <v>5760</v>
      </c>
      <c r="H44" s="12">
        <v>3200</v>
      </c>
      <c r="I44" s="12">
        <v>2780</v>
      </c>
      <c r="J44" s="12">
        <v>6200</v>
      </c>
      <c r="K44" s="12">
        <v>6500</v>
      </c>
      <c r="L44" s="12">
        <f t="shared" si="0"/>
        <v>4933.7519999999995</v>
      </c>
    </row>
    <row r="45" spans="1:12" s="3" customFormat="1" x14ac:dyDescent="0.2">
      <c r="A45" s="9">
        <v>42</v>
      </c>
      <c r="B45" s="23">
        <v>200001587</v>
      </c>
      <c r="C45" s="13" t="s">
        <v>74</v>
      </c>
      <c r="D45" s="9" t="s">
        <v>6</v>
      </c>
      <c r="E45" s="21">
        <v>0</v>
      </c>
      <c r="F45" s="22">
        <v>4364.8029999999999</v>
      </c>
      <c r="G45" s="12">
        <v>7920</v>
      </c>
      <c r="H45" s="12">
        <v>6600</v>
      </c>
      <c r="I45" s="12">
        <v>5180</v>
      </c>
      <c r="J45" s="12"/>
      <c r="K45" s="12"/>
      <c r="L45" s="12">
        <f t="shared" si="0"/>
        <v>6016.20075</v>
      </c>
    </row>
    <row r="46" spans="1:12" s="3" customFormat="1" x14ac:dyDescent="0.2">
      <c r="A46" s="9">
        <v>43</v>
      </c>
      <c r="B46" s="23">
        <v>200001799</v>
      </c>
      <c r="C46" s="68" t="s">
        <v>75</v>
      </c>
      <c r="D46" s="9" t="s">
        <v>6</v>
      </c>
      <c r="E46" s="21">
        <v>0</v>
      </c>
      <c r="F46" s="22">
        <v>21830.321</v>
      </c>
      <c r="G46" s="12">
        <v>28800</v>
      </c>
      <c r="H46" s="12">
        <v>16600</v>
      </c>
      <c r="I46" s="12">
        <v>13180</v>
      </c>
      <c r="J46" s="12">
        <v>25000</v>
      </c>
      <c r="K46" s="12">
        <v>26600</v>
      </c>
      <c r="L46" s="12">
        <f t="shared" si="0"/>
        <v>22001.720166666666</v>
      </c>
    </row>
    <row r="47" spans="1:12" s="3" customFormat="1" x14ac:dyDescent="0.2">
      <c r="A47" s="9">
        <v>44</v>
      </c>
      <c r="B47" s="23">
        <v>200001541</v>
      </c>
      <c r="C47" s="13" t="s">
        <v>76</v>
      </c>
      <c r="D47" s="9" t="s">
        <v>6</v>
      </c>
      <c r="E47" s="21">
        <v>0</v>
      </c>
      <c r="F47" s="22">
        <v>3298.038</v>
      </c>
      <c r="G47" s="12">
        <v>4200</v>
      </c>
      <c r="H47" s="12">
        <v>3400</v>
      </c>
      <c r="I47" s="12">
        <v>1780</v>
      </c>
      <c r="J47" s="12"/>
      <c r="K47" s="12"/>
      <c r="L47" s="12">
        <f t="shared" si="0"/>
        <v>3169.5095000000001</v>
      </c>
    </row>
    <row r="48" spans="1:12" s="3" customFormat="1" x14ac:dyDescent="0.2">
      <c r="A48" s="9">
        <v>45</v>
      </c>
      <c r="B48" s="23" t="s">
        <v>78</v>
      </c>
      <c r="C48" s="68" t="s">
        <v>77</v>
      </c>
      <c r="D48" s="9" t="s">
        <v>6</v>
      </c>
      <c r="E48" s="21">
        <v>0</v>
      </c>
      <c r="F48" s="22">
        <v>6797.8680000000004</v>
      </c>
      <c r="G48" s="12">
        <v>7200</v>
      </c>
      <c r="H48" s="12">
        <v>4800</v>
      </c>
      <c r="I48" s="12">
        <v>4380</v>
      </c>
      <c r="J48" s="12">
        <v>7995</v>
      </c>
      <c r="K48" s="12">
        <v>8000</v>
      </c>
      <c r="L48" s="12">
        <f t="shared" si="0"/>
        <v>6528.811333333334</v>
      </c>
    </row>
    <row r="49" spans="1:12" s="3" customFormat="1" x14ac:dyDescent="0.2">
      <c r="A49" s="9">
        <v>46</v>
      </c>
      <c r="B49" s="23">
        <v>200000161</v>
      </c>
      <c r="C49" s="13" t="s">
        <v>79</v>
      </c>
      <c r="D49" s="9" t="s">
        <v>6</v>
      </c>
      <c r="E49" s="21">
        <v>0</v>
      </c>
      <c r="F49" s="22">
        <v>4910.2719999999999</v>
      </c>
      <c r="G49" s="12">
        <v>7200</v>
      </c>
      <c r="H49" s="12">
        <v>4900</v>
      </c>
      <c r="I49" s="12">
        <v>3780</v>
      </c>
      <c r="J49" s="12"/>
      <c r="K49" s="12"/>
      <c r="L49" s="12">
        <f t="shared" si="0"/>
        <v>5197.5680000000002</v>
      </c>
    </row>
    <row r="50" spans="1:12" s="3" customFormat="1" x14ac:dyDescent="0.2">
      <c r="A50" s="9">
        <v>47</v>
      </c>
      <c r="B50" s="23">
        <v>200001451</v>
      </c>
      <c r="C50" s="13" t="s">
        <v>80</v>
      </c>
      <c r="D50" s="9" t="s">
        <v>6</v>
      </c>
      <c r="E50" s="21">
        <v>0</v>
      </c>
      <c r="F50" s="22">
        <v>5580.81</v>
      </c>
      <c r="G50" s="12">
        <v>6000</v>
      </c>
      <c r="H50" s="12">
        <v>14375</v>
      </c>
      <c r="I50" s="12">
        <v>9978</v>
      </c>
      <c r="J50" s="12"/>
      <c r="K50" s="12"/>
      <c r="L50" s="12">
        <f t="shared" si="0"/>
        <v>8983.4524999999994</v>
      </c>
    </row>
    <row r="51" spans="1:12" s="3" customFormat="1" x14ac:dyDescent="0.2">
      <c r="A51" s="9">
        <v>48</v>
      </c>
      <c r="B51" s="23">
        <v>200000811</v>
      </c>
      <c r="C51" s="13" t="s">
        <v>81</v>
      </c>
      <c r="D51" s="9" t="s">
        <v>6</v>
      </c>
      <c r="E51" s="21">
        <v>0</v>
      </c>
      <c r="F51" s="22">
        <v>5269.7139999999999</v>
      </c>
      <c r="G51" s="12">
        <v>5820</v>
      </c>
      <c r="H51" s="12">
        <v>19000</v>
      </c>
      <c r="I51" s="12">
        <v>12135</v>
      </c>
      <c r="J51" s="12"/>
      <c r="K51" s="12"/>
      <c r="L51" s="12">
        <f t="shared" si="0"/>
        <v>10556.1785</v>
      </c>
    </row>
    <row r="52" spans="1:12" s="3" customFormat="1" x14ac:dyDescent="0.2">
      <c r="A52" s="9">
        <v>49</v>
      </c>
      <c r="B52" s="23">
        <v>200001470</v>
      </c>
      <c r="C52" s="13" t="s">
        <v>82</v>
      </c>
      <c r="D52" s="9" t="s">
        <v>6</v>
      </c>
      <c r="E52" s="21">
        <v>0</v>
      </c>
      <c r="F52" s="22">
        <v>7262.41</v>
      </c>
      <c r="G52" s="12">
        <v>10200</v>
      </c>
      <c r="H52" s="12">
        <v>8300</v>
      </c>
      <c r="I52" s="12">
        <v>6980</v>
      </c>
      <c r="J52" s="12"/>
      <c r="K52" s="12"/>
      <c r="L52" s="12">
        <f t="shared" si="0"/>
        <v>8185.6025</v>
      </c>
    </row>
    <row r="53" spans="1:12" s="3" customFormat="1" x14ac:dyDescent="0.2">
      <c r="A53" s="9">
        <v>50</v>
      </c>
      <c r="B53" s="23">
        <v>200001477</v>
      </c>
      <c r="C53" s="13" t="s">
        <v>83</v>
      </c>
      <c r="D53" s="9" t="s">
        <v>6</v>
      </c>
      <c r="E53" s="21">
        <v>0</v>
      </c>
      <c r="F53" s="22">
        <v>6858.826</v>
      </c>
      <c r="G53" s="12">
        <v>7584</v>
      </c>
      <c r="H53" s="12">
        <v>19000</v>
      </c>
      <c r="I53" s="12">
        <v>12929</v>
      </c>
      <c r="J53" s="12"/>
      <c r="K53" s="12"/>
      <c r="L53" s="12">
        <f t="shared" si="0"/>
        <v>11592.9565</v>
      </c>
    </row>
    <row r="54" spans="1:12" s="3" customFormat="1" x14ac:dyDescent="0.2">
      <c r="A54" s="9">
        <v>51</v>
      </c>
      <c r="B54" s="23">
        <v>200000413</v>
      </c>
      <c r="C54" s="68" t="s">
        <v>84</v>
      </c>
      <c r="D54" s="9" t="s">
        <v>6</v>
      </c>
      <c r="E54" s="21">
        <v>0</v>
      </c>
      <c r="F54" s="22">
        <v>5453.6390000000001</v>
      </c>
      <c r="G54" s="12">
        <v>7200</v>
      </c>
      <c r="H54" s="12">
        <v>3600</v>
      </c>
      <c r="I54" s="12">
        <v>3980</v>
      </c>
      <c r="J54" s="12">
        <v>6200</v>
      </c>
      <c r="K54" s="12">
        <v>6500</v>
      </c>
      <c r="L54" s="12">
        <f t="shared" si="0"/>
        <v>5488.9398333333329</v>
      </c>
    </row>
    <row r="55" spans="1:12" s="3" customFormat="1" x14ac:dyDescent="0.2">
      <c r="A55" s="9">
        <v>52</v>
      </c>
      <c r="B55" s="23">
        <v>200001486</v>
      </c>
      <c r="C55" s="13" t="s">
        <v>85</v>
      </c>
      <c r="D55" s="9" t="s">
        <v>6</v>
      </c>
      <c r="E55" s="21">
        <v>0</v>
      </c>
      <c r="F55" s="22">
        <v>5639.6660000000002</v>
      </c>
      <c r="G55" s="12">
        <v>9000</v>
      </c>
      <c r="H55" s="12">
        <v>4300</v>
      </c>
      <c r="I55" s="12">
        <v>3380</v>
      </c>
      <c r="J55" s="12"/>
      <c r="K55" s="12"/>
      <c r="L55" s="12">
        <f t="shared" si="0"/>
        <v>5579.9165000000003</v>
      </c>
    </row>
    <row r="56" spans="1:12" s="3" customFormat="1" x14ac:dyDescent="0.2">
      <c r="A56" s="9">
        <v>53</v>
      </c>
      <c r="B56" s="23">
        <v>200001575</v>
      </c>
      <c r="C56" s="13" t="s">
        <v>86</v>
      </c>
      <c r="D56" s="9" t="s">
        <v>6</v>
      </c>
      <c r="E56" s="21">
        <v>0</v>
      </c>
      <c r="F56" s="22">
        <v>2439.3710000000001</v>
      </c>
      <c r="G56" s="12">
        <v>3840</v>
      </c>
      <c r="H56" s="12">
        <v>2200</v>
      </c>
      <c r="I56" s="12">
        <v>1700</v>
      </c>
      <c r="J56" s="12"/>
      <c r="K56" s="12"/>
      <c r="L56" s="12">
        <f t="shared" si="0"/>
        <v>2544.8427499999998</v>
      </c>
    </row>
    <row r="57" spans="1:12" s="3" customFormat="1" x14ac:dyDescent="0.2">
      <c r="A57" s="9">
        <v>54</v>
      </c>
      <c r="B57" s="23">
        <v>200001500</v>
      </c>
      <c r="C57" s="13" t="s">
        <v>87</v>
      </c>
      <c r="D57" s="9" t="s">
        <v>6</v>
      </c>
      <c r="E57" s="21">
        <v>0</v>
      </c>
      <c r="F57" s="22">
        <v>5325.4170000000004</v>
      </c>
      <c r="G57" s="12">
        <v>6000</v>
      </c>
      <c r="H57" s="12">
        <v>5100</v>
      </c>
      <c r="I57" s="12">
        <v>4980</v>
      </c>
      <c r="J57" s="12"/>
      <c r="K57" s="12"/>
      <c r="L57" s="12">
        <f t="shared" si="0"/>
        <v>5351.3542500000003</v>
      </c>
    </row>
    <row r="58" spans="1:12" s="3" customFormat="1" x14ac:dyDescent="0.2">
      <c r="A58" s="9">
        <v>55</v>
      </c>
      <c r="B58" s="23">
        <v>200001508</v>
      </c>
      <c r="C58" s="13" t="s">
        <v>88</v>
      </c>
      <c r="D58" s="9" t="s">
        <v>6</v>
      </c>
      <c r="E58" s="21">
        <v>0</v>
      </c>
      <c r="F58" s="22">
        <v>3267.5590000000002</v>
      </c>
      <c r="G58" s="12">
        <v>4200</v>
      </c>
      <c r="H58" s="12">
        <v>4200</v>
      </c>
      <c r="I58" s="12">
        <v>2900</v>
      </c>
      <c r="J58" s="12"/>
      <c r="K58" s="12"/>
      <c r="L58" s="12">
        <f t="shared" si="0"/>
        <v>3641.8897500000003</v>
      </c>
    </row>
    <row r="59" spans="1:12" s="3" customFormat="1" x14ac:dyDescent="0.2">
      <c r="A59" s="9">
        <v>56</v>
      </c>
      <c r="B59" s="23">
        <v>200001511</v>
      </c>
      <c r="C59" s="13" t="s">
        <v>89</v>
      </c>
      <c r="D59" s="9" t="s">
        <v>6</v>
      </c>
      <c r="E59" s="21">
        <v>0</v>
      </c>
      <c r="F59" s="22">
        <v>5757.3779999999997</v>
      </c>
      <c r="G59" s="12">
        <v>7680</v>
      </c>
      <c r="H59" s="12">
        <v>5600</v>
      </c>
      <c r="I59" s="12">
        <v>5100</v>
      </c>
      <c r="J59" s="12"/>
      <c r="K59" s="12"/>
      <c r="L59" s="12">
        <f t="shared" si="0"/>
        <v>6034.3445000000002</v>
      </c>
    </row>
    <row r="60" spans="1:12" s="3" customFormat="1" x14ac:dyDescent="0.2">
      <c r="A60" s="9">
        <v>57</v>
      </c>
      <c r="B60" s="23">
        <v>200002353</v>
      </c>
      <c r="C60" s="13" t="s">
        <v>90</v>
      </c>
      <c r="D60" s="9" t="s">
        <v>6</v>
      </c>
      <c r="E60" s="21">
        <v>0</v>
      </c>
      <c r="F60" s="22">
        <v>3738.4070000000002</v>
      </c>
      <c r="G60" s="12">
        <v>4800</v>
      </c>
      <c r="H60" s="12">
        <v>4550</v>
      </c>
      <c r="I60" s="12">
        <v>3780</v>
      </c>
      <c r="J60" s="12"/>
      <c r="K60" s="12"/>
      <c r="L60" s="12">
        <f t="shared" si="0"/>
        <v>4217.1017499999998</v>
      </c>
    </row>
    <row r="61" spans="1:12" s="3" customFormat="1" x14ac:dyDescent="0.2">
      <c r="A61" s="9">
        <v>58</v>
      </c>
      <c r="B61" s="23">
        <v>200001516</v>
      </c>
      <c r="C61" s="13" t="s">
        <v>91</v>
      </c>
      <c r="D61" s="9" t="s">
        <v>6</v>
      </c>
      <c r="E61" s="21">
        <v>0</v>
      </c>
      <c r="F61" s="22">
        <v>3424.1579999999999</v>
      </c>
      <c r="G61" s="12">
        <v>4800</v>
      </c>
      <c r="H61" s="12">
        <v>4250</v>
      </c>
      <c r="I61" s="12">
        <v>3700</v>
      </c>
      <c r="J61" s="12"/>
      <c r="K61" s="12"/>
      <c r="L61" s="12">
        <f t="shared" si="0"/>
        <v>4043.5394999999999</v>
      </c>
    </row>
    <row r="62" spans="1:12" s="3" customFormat="1" x14ac:dyDescent="0.2">
      <c r="A62" s="9">
        <v>59</v>
      </c>
      <c r="B62" s="23">
        <v>200001539</v>
      </c>
      <c r="C62" s="13" t="s">
        <v>92</v>
      </c>
      <c r="D62" s="9" t="s">
        <v>6</v>
      </c>
      <c r="E62" s="21">
        <v>0</v>
      </c>
      <c r="F62" s="22">
        <v>4385.8230000000003</v>
      </c>
      <c r="G62" s="12">
        <v>5760</v>
      </c>
      <c r="H62" s="12">
        <v>4400</v>
      </c>
      <c r="I62" s="12">
        <v>2800</v>
      </c>
      <c r="J62" s="12"/>
      <c r="K62" s="12"/>
      <c r="L62" s="12">
        <f t="shared" si="0"/>
        <v>4336.4557500000001</v>
      </c>
    </row>
    <row r="63" spans="1:12" s="3" customFormat="1" x14ac:dyDescent="0.2">
      <c r="A63" s="9">
        <v>60</v>
      </c>
      <c r="B63" s="23">
        <v>200001540</v>
      </c>
      <c r="C63" s="68" t="s">
        <v>93</v>
      </c>
      <c r="D63" s="9" t="s">
        <v>6</v>
      </c>
      <c r="E63" s="21">
        <v>0</v>
      </c>
      <c r="F63" s="22">
        <v>3657.48</v>
      </c>
      <c r="G63" s="12">
        <v>4800</v>
      </c>
      <c r="H63" s="12">
        <v>2200</v>
      </c>
      <c r="I63" s="12">
        <v>1900</v>
      </c>
      <c r="J63" s="12">
        <v>4500</v>
      </c>
      <c r="K63" s="12">
        <v>4800</v>
      </c>
      <c r="L63" s="12">
        <f t="shared" si="0"/>
        <v>3642.9133333333334</v>
      </c>
    </row>
    <row r="64" spans="1:12" s="3" customFormat="1" x14ac:dyDescent="0.2">
      <c r="A64" s="9">
        <v>61</v>
      </c>
      <c r="B64" s="23">
        <v>200001546</v>
      </c>
      <c r="C64" s="13" t="s">
        <v>94</v>
      </c>
      <c r="D64" s="9" t="s">
        <v>6</v>
      </c>
      <c r="E64" s="21">
        <v>0</v>
      </c>
      <c r="F64" s="22">
        <v>5761.5820000000003</v>
      </c>
      <c r="G64" s="12">
        <v>7200</v>
      </c>
      <c r="H64" s="12">
        <v>7000</v>
      </c>
      <c r="I64" s="12">
        <v>3780</v>
      </c>
      <c r="J64" s="12"/>
      <c r="K64" s="12"/>
      <c r="L64" s="12">
        <f t="shared" si="0"/>
        <v>5935.3955000000005</v>
      </c>
    </row>
    <row r="65" spans="1:12" s="3" customFormat="1" x14ac:dyDescent="0.2">
      <c r="A65" s="9">
        <v>62</v>
      </c>
      <c r="B65" s="23">
        <v>200001550</v>
      </c>
      <c r="C65" s="13" t="s">
        <v>95</v>
      </c>
      <c r="D65" s="9" t="s">
        <v>6</v>
      </c>
      <c r="E65" s="21">
        <v>0</v>
      </c>
      <c r="F65" s="22">
        <v>3120.4189999999999</v>
      </c>
      <c r="G65" s="12">
        <v>3960</v>
      </c>
      <c r="H65" s="12">
        <v>3900</v>
      </c>
      <c r="I65" s="12">
        <v>4700</v>
      </c>
      <c r="J65" s="12"/>
      <c r="K65" s="12"/>
      <c r="L65" s="12">
        <f t="shared" si="0"/>
        <v>3920.10475</v>
      </c>
    </row>
    <row r="66" spans="1:12" s="3" customFormat="1" x14ac:dyDescent="0.2">
      <c r="A66" s="9">
        <v>63</v>
      </c>
      <c r="B66" s="23">
        <v>200001552</v>
      </c>
      <c r="C66" s="68" t="s">
        <v>96</v>
      </c>
      <c r="D66" s="9" t="s">
        <v>6</v>
      </c>
      <c r="E66" s="21">
        <v>0</v>
      </c>
      <c r="F66" s="22">
        <v>4335.375</v>
      </c>
      <c r="G66" s="12">
        <v>5400</v>
      </c>
      <c r="H66" s="12">
        <v>2000</v>
      </c>
      <c r="I66" s="12">
        <v>1800</v>
      </c>
      <c r="J66" s="12">
        <v>5995</v>
      </c>
      <c r="K66" s="12">
        <v>5800</v>
      </c>
      <c r="L66" s="12">
        <f t="shared" si="0"/>
        <v>4221.729166666667</v>
      </c>
    </row>
    <row r="67" spans="1:12" s="3" customFormat="1" x14ac:dyDescent="0.2">
      <c r="A67" s="9">
        <v>64</v>
      </c>
      <c r="B67" s="23">
        <v>200002513</v>
      </c>
      <c r="C67" s="13" t="s">
        <v>97</v>
      </c>
      <c r="D67" s="9" t="s">
        <v>6</v>
      </c>
      <c r="E67" s="21">
        <v>0</v>
      </c>
      <c r="F67" s="22">
        <v>3446.2289999999998</v>
      </c>
      <c r="G67" s="12">
        <v>4800</v>
      </c>
      <c r="H67" s="12">
        <v>3200</v>
      </c>
      <c r="I67" s="12">
        <v>2380</v>
      </c>
      <c r="J67" s="12"/>
      <c r="K67" s="12"/>
      <c r="L67" s="12">
        <f t="shared" si="0"/>
        <v>3456.5572499999998</v>
      </c>
    </row>
    <row r="68" spans="1:12" s="3" customFormat="1" x14ac:dyDescent="0.2">
      <c r="A68" s="9">
        <v>65</v>
      </c>
      <c r="B68" s="23">
        <v>200000232</v>
      </c>
      <c r="C68" s="13" t="s">
        <v>98</v>
      </c>
      <c r="D68" s="9" t="s">
        <v>6</v>
      </c>
      <c r="E68" s="21">
        <v>0</v>
      </c>
      <c r="F68" s="22">
        <v>5936.0479999999998</v>
      </c>
      <c r="G68" s="12">
        <v>6600</v>
      </c>
      <c r="H68" s="12">
        <v>8400</v>
      </c>
      <c r="I68" s="12">
        <v>6100</v>
      </c>
      <c r="J68" s="12"/>
      <c r="K68" s="12"/>
      <c r="L68" s="12">
        <f t="shared" si="0"/>
        <v>6759.0119999999997</v>
      </c>
    </row>
    <row r="69" spans="1:12" s="3" customFormat="1" x14ac:dyDescent="0.2">
      <c r="A69" s="9">
        <v>66</v>
      </c>
      <c r="B69" s="23">
        <v>200001467</v>
      </c>
      <c r="C69" s="13" t="s">
        <v>99</v>
      </c>
      <c r="D69" s="9" t="s">
        <v>6</v>
      </c>
      <c r="E69" s="21">
        <v>0</v>
      </c>
      <c r="F69" s="22">
        <v>4177.7250000000004</v>
      </c>
      <c r="G69" s="12">
        <v>5400</v>
      </c>
      <c r="H69" s="12">
        <v>4200</v>
      </c>
      <c r="I69" s="12">
        <v>3580</v>
      </c>
      <c r="J69" s="12"/>
      <c r="K69" s="12"/>
      <c r="L69" s="12">
        <f t="shared" ref="L69:L127" si="1">AVERAGE(F69:K69)</f>
        <v>4339.4312499999996</v>
      </c>
    </row>
    <row r="70" spans="1:12" s="3" customFormat="1" x14ac:dyDescent="0.2">
      <c r="A70" s="9">
        <v>67</v>
      </c>
      <c r="B70" s="23">
        <v>200000305</v>
      </c>
      <c r="C70" s="13" t="s">
        <v>100</v>
      </c>
      <c r="D70" s="9" t="s">
        <v>6</v>
      </c>
      <c r="E70" s="21">
        <v>0</v>
      </c>
      <c r="F70" s="22">
        <v>7613.4439999999995</v>
      </c>
      <c r="G70" s="12">
        <v>8760</v>
      </c>
      <c r="H70" s="12">
        <v>9300</v>
      </c>
      <c r="I70" s="12">
        <v>7980</v>
      </c>
      <c r="J70" s="12"/>
      <c r="K70" s="12"/>
      <c r="L70" s="12">
        <f t="shared" si="1"/>
        <v>8413.3610000000008</v>
      </c>
    </row>
    <row r="71" spans="1:12" s="3" customFormat="1" x14ac:dyDescent="0.2">
      <c r="A71" s="9">
        <v>68</v>
      </c>
      <c r="B71" s="23">
        <v>200001478</v>
      </c>
      <c r="C71" s="13" t="s">
        <v>101</v>
      </c>
      <c r="D71" s="9" t="s">
        <v>6</v>
      </c>
      <c r="E71" s="21">
        <v>0</v>
      </c>
      <c r="F71" s="22">
        <v>3875.0369999999998</v>
      </c>
      <c r="G71" s="12">
        <v>5400</v>
      </c>
      <c r="H71" s="12">
        <v>3800</v>
      </c>
      <c r="I71" s="12">
        <v>5980</v>
      </c>
      <c r="J71" s="12"/>
      <c r="K71" s="12"/>
      <c r="L71" s="12">
        <f t="shared" si="1"/>
        <v>4763.7592500000001</v>
      </c>
    </row>
    <row r="72" spans="1:12" s="3" customFormat="1" x14ac:dyDescent="0.2">
      <c r="A72" s="9">
        <v>69</v>
      </c>
      <c r="B72" s="23">
        <v>200000751</v>
      </c>
      <c r="C72" s="13" t="s">
        <v>102</v>
      </c>
      <c r="D72" s="9" t="s">
        <v>6</v>
      </c>
      <c r="E72" s="21">
        <v>0</v>
      </c>
      <c r="F72" s="22">
        <v>4434.1689999999999</v>
      </c>
      <c r="G72" s="12">
        <v>5280</v>
      </c>
      <c r="H72" s="12">
        <v>5800</v>
      </c>
      <c r="I72" s="12">
        <v>4500</v>
      </c>
      <c r="J72" s="12"/>
      <c r="K72" s="12"/>
      <c r="L72" s="12">
        <f t="shared" si="1"/>
        <v>5003.5422500000004</v>
      </c>
    </row>
    <row r="73" spans="1:12" s="3" customFormat="1" x14ac:dyDescent="0.2">
      <c r="A73" s="9">
        <v>70</v>
      </c>
      <c r="B73" s="23">
        <v>200000431</v>
      </c>
      <c r="C73" s="13" t="s">
        <v>103</v>
      </c>
      <c r="D73" s="9" t="s">
        <v>6</v>
      </c>
      <c r="E73" s="21">
        <v>0</v>
      </c>
      <c r="F73" s="22">
        <v>6176.7269999999999</v>
      </c>
      <c r="G73" s="12">
        <v>9360</v>
      </c>
      <c r="H73" s="12">
        <v>6900</v>
      </c>
      <c r="I73" s="12">
        <v>6580</v>
      </c>
      <c r="J73" s="12"/>
      <c r="K73" s="12"/>
      <c r="L73" s="12">
        <f t="shared" si="1"/>
        <v>7254.1817499999997</v>
      </c>
    </row>
    <row r="74" spans="1:12" s="3" customFormat="1" x14ac:dyDescent="0.2">
      <c r="A74" s="9">
        <v>71</v>
      </c>
      <c r="B74" s="23">
        <v>200002516</v>
      </c>
      <c r="C74" s="13" t="s">
        <v>104</v>
      </c>
      <c r="D74" s="9" t="s">
        <v>6</v>
      </c>
      <c r="E74" s="21">
        <v>0</v>
      </c>
      <c r="F74" s="22">
        <v>5238.1840000000002</v>
      </c>
      <c r="G74" s="12">
        <v>6600</v>
      </c>
      <c r="H74" s="12">
        <v>7200</v>
      </c>
      <c r="I74" s="12">
        <v>8200</v>
      </c>
      <c r="J74" s="12"/>
      <c r="K74" s="12"/>
      <c r="L74" s="12">
        <f t="shared" si="1"/>
        <v>6809.5460000000003</v>
      </c>
    </row>
    <row r="75" spans="1:12" s="3" customFormat="1" x14ac:dyDescent="0.2">
      <c r="A75" s="9">
        <v>72</v>
      </c>
      <c r="B75" s="23">
        <v>200001483</v>
      </c>
      <c r="C75" s="13" t="s">
        <v>105</v>
      </c>
      <c r="D75" s="9" t="s">
        <v>6</v>
      </c>
      <c r="E75" s="21">
        <v>0</v>
      </c>
      <c r="F75" s="22">
        <v>6370.1109999999999</v>
      </c>
      <c r="G75" s="12">
        <v>8040</v>
      </c>
      <c r="H75" s="12">
        <v>9400</v>
      </c>
      <c r="I75" s="12">
        <v>3380</v>
      </c>
      <c r="J75" s="12"/>
      <c r="K75" s="12"/>
      <c r="L75" s="12">
        <f t="shared" si="1"/>
        <v>6797.5277500000002</v>
      </c>
    </row>
    <row r="76" spans="1:12" s="3" customFormat="1" x14ac:dyDescent="0.2">
      <c r="A76" s="9">
        <v>73</v>
      </c>
      <c r="B76" s="23">
        <v>200002517</v>
      </c>
      <c r="C76" s="13" t="s">
        <v>106</v>
      </c>
      <c r="D76" s="9" t="s">
        <v>6</v>
      </c>
      <c r="E76" s="21">
        <v>0</v>
      </c>
      <c r="F76" s="22">
        <v>13155.367</v>
      </c>
      <c r="G76" s="12">
        <v>16800</v>
      </c>
      <c r="H76" s="12">
        <v>12100</v>
      </c>
      <c r="I76" s="12">
        <v>10100</v>
      </c>
      <c r="J76" s="12"/>
      <c r="K76" s="12"/>
      <c r="L76" s="12">
        <f t="shared" si="1"/>
        <v>13038.84175</v>
      </c>
    </row>
    <row r="77" spans="1:12" s="3" customFormat="1" x14ac:dyDescent="0.2">
      <c r="A77" s="9">
        <v>74</v>
      </c>
      <c r="B77" s="23">
        <v>200000449</v>
      </c>
      <c r="C77" s="13" t="s">
        <v>107</v>
      </c>
      <c r="D77" s="9" t="s">
        <v>6</v>
      </c>
      <c r="E77" s="21">
        <v>0</v>
      </c>
      <c r="F77" s="22">
        <v>6478.3639999999996</v>
      </c>
      <c r="G77" s="12">
        <v>8400</v>
      </c>
      <c r="H77" s="12">
        <v>7400</v>
      </c>
      <c r="I77" s="12">
        <v>7300</v>
      </c>
      <c r="J77" s="12"/>
      <c r="K77" s="12"/>
      <c r="L77" s="12">
        <f t="shared" si="1"/>
        <v>7394.5910000000003</v>
      </c>
    </row>
    <row r="78" spans="1:12" s="3" customFormat="1" x14ac:dyDescent="0.2">
      <c r="A78" s="9">
        <v>75</v>
      </c>
      <c r="B78" s="23">
        <v>200001492</v>
      </c>
      <c r="C78" s="68" t="s">
        <v>108</v>
      </c>
      <c r="D78" s="9" t="s">
        <v>6</v>
      </c>
      <c r="E78" s="21">
        <v>0</v>
      </c>
      <c r="F78" s="22">
        <v>9444.2860000000001</v>
      </c>
      <c r="G78" s="12">
        <v>10800</v>
      </c>
      <c r="H78" s="12">
        <v>8150</v>
      </c>
      <c r="I78" s="12">
        <v>4750</v>
      </c>
      <c r="J78" s="12">
        <v>11000</v>
      </c>
      <c r="K78" s="12">
        <v>10950</v>
      </c>
      <c r="L78" s="12">
        <f t="shared" si="1"/>
        <v>9182.3809999999994</v>
      </c>
    </row>
    <row r="79" spans="1:12" s="3" customFormat="1" x14ac:dyDescent="0.2">
      <c r="A79" s="9">
        <v>76</v>
      </c>
      <c r="B79" s="15" t="s">
        <v>109</v>
      </c>
      <c r="C79" s="13" t="s">
        <v>110</v>
      </c>
      <c r="D79" s="9" t="s">
        <v>6</v>
      </c>
      <c r="E79" s="21">
        <v>0</v>
      </c>
      <c r="F79" s="22">
        <v>5497.7809999999999</v>
      </c>
      <c r="G79" s="12">
        <v>8400</v>
      </c>
      <c r="H79" s="12">
        <v>6700</v>
      </c>
      <c r="I79" s="12">
        <v>5700</v>
      </c>
      <c r="J79" s="12"/>
      <c r="K79" s="12"/>
      <c r="L79" s="12">
        <f t="shared" si="1"/>
        <v>6574.4452499999998</v>
      </c>
    </row>
    <row r="80" spans="1:12" s="3" customFormat="1" x14ac:dyDescent="0.2">
      <c r="A80" s="9">
        <v>77</v>
      </c>
      <c r="B80" s="23">
        <v>200001555</v>
      </c>
      <c r="C80" s="13" t="s">
        <v>111</v>
      </c>
      <c r="D80" s="9" t="s">
        <v>6</v>
      </c>
      <c r="E80" s="21">
        <v>0</v>
      </c>
      <c r="F80" s="22">
        <v>3436.77</v>
      </c>
      <c r="G80" s="12">
        <v>4800</v>
      </c>
      <c r="H80" s="12">
        <v>4300</v>
      </c>
      <c r="I80" s="12">
        <v>3900</v>
      </c>
      <c r="J80" s="12"/>
      <c r="K80" s="12"/>
      <c r="L80" s="12">
        <f t="shared" si="1"/>
        <v>4109.1925000000001</v>
      </c>
    </row>
    <row r="81" spans="1:12" s="3" customFormat="1" x14ac:dyDescent="0.2">
      <c r="A81" s="9">
        <v>78</v>
      </c>
      <c r="B81" s="23">
        <v>200002519</v>
      </c>
      <c r="C81" s="13" t="s">
        <v>112</v>
      </c>
      <c r="D81" s="9" t="s">
        <v>6</v>
      </c>
      <c r="E81" s="21">
        <v>0</v>
      </c>
      <c r="F81" s="22">
        <v>11761.741</v>
      </c>
      <c r="G81" s="12">
        <v>14400</v>
      </c>
      <c r="H81" s="12">
        <v>13300</v>
      </c>
      <c r="I81" s="12">
        <v>10400</v>
      </c>
      <c r="J81" s="12"/>
      <c r="K81" s="12"/>
      <c r="L81" s="12">
        <f t="shared" si="1"/>
        <v>12465.43525</v>
      </c>
    </row>
    <row r="82" spans="1:12" s="3" customFormat="1" x14ac:dyDescent="0.2">
      <c r="A82" s="9">
        <v>79</v>
      </c>
      <c r="B82" s="23">
        <v>200001514</v>
      </c>
      <c r="C82" s="13" t="s">
        <v>113</v>
      </c>
      <c r="D82" s="9" t="s">
        <v>6</v>
      </c>
      <c r="E82" s="21">
        <v>0</v>
      </c>
      <c r="F82" s="22">
        <v>4131.4809999999998</v>
      </c>
      <c r="G82" s="12">
        <v>5040</v>
      </c>
      <c r="H82" s="12">
        <v>3900</v>
      </c>
      <c r="I82" s="12">
        <v>4180</v>
      </c>
      <c r="J82" s="12"/>
      <c r="K82" s="12"/>
      <c r="L82" s="12">
        <f t="shared" si="1"/>
        <v>4312.8702499999999</v>
      </c>
    </row>
    <row r="83" spans="1:12" s="3" customFormat="1" x14ac:dyDescent="0.2">
      <c r="A83" s="9">
        <v>80</v>
      </c>
      <c r="B83" s="23">
        <v>200000534</v>
      </c>
      <c r="C83" s="13" t="s">
        <v>114</v>
      </c>
      <c r="D83" s="9" t="s">
        <v>6</v>
      </c>
      <c r="E83" s="21">
        <v>0</v>
      </c>
      <c r="F83" s="22">
        <v>4145.1440000000002</v>
      </c>
      <c r="G83" s="12">
        <v>4800</v>
      </c>
      <c r="H83" s="12">
        <v>4700</v>
      </c>
      <c r="I83" s="12">
        <v>3180</v>
      </c>
      <c r="J83" s="12"/>
      <c r="K83" s="12"/>
      <c r="L83" s="12">
        <f t="shared" si="1"/>
        <v>4206.2860000000001</v>
      </c>
    </row>
    <row r="84" spans="1:12" s="3" customFormat="1" x14ac:dyDescent="0.2">
      <c r="A84" s="9">
        <v>81</v>
      </c>
      <c r="B84" s="23">
        <v>200001744</v>
      </c>
      <c r="C84" s="13" t="s">
        <v>105</v>
      </c>
      <c r="D84" s="9" t="s">
        <v>24</v>
      </c>
      <c r="E84" s="21">
        <v>0</v>
      </c>
      <c r="F84" s="27">
        <v>1244.384</v>
      </c>
      <c r="G84" s="12">
        <v>1464</v>
      </c>
      <c r="H84" s="12">
        <f>5700/4</f>
        <v>1425</v>
      </c>
      <c r="I84" s="12">
        <v>1335</v>
      </c>
      <c r="J84" s="12"/>
      <c r="K84" s="12"/>
      <c r="L84" s="12">
        <f t="shared" si="1"/>
        <v>1367.096</v>
      </c>
    </row>
    <row r="85" spans="1:12" s="3" customFormat="1" x14ac:dyDescent="0.2">
      <c r="A85" s="9">
        <v>82</v>
      </c>
      <c r="B85" s="23">
        <v>200001748</v>
      </c>
      <c r="C85" s="13" t="s">
        <v>111</v>
      </c>
      <c r="D85" s="9" t="s">
        <v>24</v>
      </c>
      <c r="E85" s="21">
        <v>0</v>
      </c>
      <c r="F85" s="27">
        <v>726.24099999999999</v>
      </c>
      <c r="G85" s="12">
        <v>864</v>
      </c>
      <c r="H85" s="12">
        <f>4300/4</f>
        <v>1075</v>
      </c>
      <c r="I85" s="12">
        <v>901</v>
      </c>
      <c r="J85" s="12"/>
      <c r="K85" s="12"/>
      <c r="L85" s="12">
        <f t="shared" si="1"/>
        <v>891.56025</v>
      </c>
    </row>
    <row r="86" spans="1:12" s="3" customFormat="1" x14ac:dyDescent="0.2">
      <c r="A86" s="9">
        <v>83</v>
      </c>
      <c r="B86" s="23">
        <v>200001743</v>
      </c>
      <c r="C86" s="13" t="s">
        <v>115</v>
      </c>
      <c r="D86" s="9" t="s">
        <v>24</v>
      </c>
      <c r="E86" s="21">
        <v>0</v>
      </c>
      <c r="F86" s="27">
        <v>819.78</v>
      </c>
      <c r="G86" s="12">
        <v>1200</v>
      </c>
      <c r="H86" s="12">
        <f>6900/4</f>
        <v>1725</v>
      </c>
      <c r="I86" s="12">
        <v>1272</v>
      </c>
      <c r="J86" s="12"/>
      <c r="K86" s="12"/>
      <c r="L86" s="12">
        <f t="shared" si="1"/>
        <v>1254.1949999999999</v>
      </c>
    </row>
    <row r="87" spans="1:12" s="3" customFormat="1" x14ac:dyDescent="0.2">
      <c r="A87" s="9">
        <v>84</v>
      </c>
      <c r="B87" s="23">
        <v>200001759</v>
      </c>
      <c r="C87" s="13" t="s">
        <v>112</v>
      </c>
      <c r="D87" s="9" t="s">
        <v>24</v>
      </c>
      <c r="E87" s="21">
        <v>0</v>
      </c>
      <c r="F87" s="27">
        <v>1541.817</v>
      </c>
      <c r="G87" s="12">
        <v>2400</v>
      </c>
      <c r="H87" s="12">
        <f>13300/4</f>
        <v>3325</v>
      </c>
      <c r="I87" s="12">
        <v>2433</v>
      </c>
      <c r="J87" s="12"/>
      <c r="K87" s="12"/>
      <c r="L87" s="12">
        <f t="shared" si="1"/>
        <v>2424.9542499999998</v>
      </c>
    </row>
    <row r="88" spans="1:12" s="3" customFormat="1" x14ac:dyDescent="0.2">
      <c r="A88" s="9">
        <v>85</v>
      </c>
      <c r="B88" s="23">
        <v>200001746</v>
      </c>
      <c r="C88" s="13" t="s">
        <v>106</v>
      </c>
      <c r="D88" s="9" t="s">
        <v>24</v>
      </c>
      <c r="E88" s="21">
        <v>0</v>
      </c>
      <c r="F88" s="27">
        <v>1203.395</v>
      </c>
      <c r="G88" s="12">
        <v>2640</v>
      </c>
      <c r="H88" s="12">
        <f>12100/4</f>
        <v>3025</v>
      </c>
      <c r="I88" s="12">
        <v>2114</v>
      </c>
      <c r="J88" s="12"/>
      <c r="K88" s="12"/>
      <c r="L88" s="12">
        <f t="shared" si="1"/>
        <v>2245.5987500000001</v>
      </c>
    </row>
    <row r="89" spans="1:12" s="3" customFormat="1" x14ac:dyDescent="0.2">
      <c r="A89" s="9">
        <v>86</v>
      </c>
      <c r="B89" s="23">
        <v>200001721</v>
      </c>
      <c r="C89" s="13" t="s">
        <v>97</v>
      </c>
      <c r="D89" s="9" t="s">
        <v>24</v>
      </c>
      <c r="E89" s="21">
        <v>0</v>
      </c>
      <c r="F89" s="27">
        <v>662.13</v>
      </c>
      <c r="G89" s="12">
        <v>960</v>
      </c>
      <c r="H89" s="12">
        <f>3200/4</f>
        <v>800</v>
      </c>
      <c r="I89" s="12">
        <v>731</v>
      </c>
      <c r="J89" s="12"/>
      <c r="K89" s="12"/>
      <c r="L89" s="12">
        <f t="shared" si="1"/>
        <v>788.28250000000003</v>
      </c>
    </row>
    <row r="90" spans="1:12" s="3" customFormat="1" x14ac:dyDescent="0.2">
      <c r="A90" s="9">
        <v>87</v>
      </c>
      <c r="B90" s="23">
        <v>200001789</v>
      </c>
      <c r="C90" s="13" t="s">
        <v>116</v>
      </c>
      <c r="D90" s="9" t="s">
        <v>24</v>
      </c>
      <c r="E90" s="21">
        <v>0</v>
      </c>
      <c r="F90" s="27">
        <v>1034.184</v>
      </c>
      <c r="G90" s="12">
        <v>1560</v>
      </c>
      <c r="H90" s="12">
        <f>13600/4</f>
        <v>3400</v>
      </c>
      <c r="I90" s="12">
        <v>2217</v>
      </c>
      <c r="J90" s="12"/>
      <c r="K90" s="12"/>
      <c r="L90" s="12">
        <f t="shared" si="1"/>
        <v>2052.7960000000003</v>
      </c>
    </row>
    <row r="91" spans="1:12" s="3" customFormat="1" ht="18" x14ac:dyDescent="0.2">
      <c r="A91" s="9">
        <v>88</v>
      </c>
      <c r="B91" s="23">
        <v>200002612</v>
      </c>
      <c r="C91" s="13" t="s">
        <v>117</v>
      </c>
      <c r="D91" s="9" t="s">
        <v>6</v>
      </c>
      <c r="E91" s="21">
        <v>0.19</v>
      </c>
      <c r="F91" s="27">
        <v>12482.727000000001</v>
      </c>
      <c r="G91" s="12">
        <v>14400</v>
      </c>
      <c r="H91" s="12">
        <v>17600</v>
      </c>
      <c r="I91" s="12">
        <v>7800</v>
      </c>
      <c r="J91" s="12"/>
      <c r="K91" s="12"/>
      <c r="L91" s="12">
        <f t="shared" si="1"/>
        <v>13070.68175</v>
      </c>
    </row>
    <row r="92" spans="1:12" s="3" customFormat="1" x14ac:dyDescent="0.2">
      <c r="A92" s="9">
        <v>89</v>
      </c>
      <c r="B92" s="23">
        <v>200000756</v>
      </c>
      <c r="C92" s="13" t="s">
        <v>118</v>
      </c>
      <c r="D92" s="9" t="s">
        <v>6</v>
      </c>
      <c r="E92" s="21">
        <v>0</v>
      </c>
      <c r="F92" s="27">
        <v>3654.3270000000002</v>
      </c>
      <c r="G92" s="12">
        <v>4800</v>
      </c>
      <c r="H92" s="12">
        <v>3800</v>
      </c>
      <c r="I92" s="12">
        <v>3380</v>
      </c>
      <c r="J92" s="12"/>
      <c r="K92" s="12"/>
      <c r="L92" s="12">
        <f t="shared" si="1"/>
        <v>3908.5817500000003</v>
      </c>
    </row>
    <row r="93" spans="1:12" s="3" customFormat="1" x14ac:dyDescent="0.2">
      <c r="A93" s="9">
        <v>90</v>
      </c>
      <c r="B93" s="23">
        <v>200001547</v>
      </c>
      <c r="C93" s="13" t="s">
        <v>119</v>
      </c>
      <c r="D93" s="9" t="s">
        <v>6</v>
      </c>
      <c r="E93" s="21">
        <v>0</v>
      </c>
      <c r="F93" s="27">
        <v>5287.5810000000001</v>
      </c>
      <c r="G93" s="12">
        <v>6600</v>
      </c>
      <c r="H93" s="12">
        <v>5600</v>
      </c>
      <c r="I93" s="12">
        <v>3900</v>
      </c>
      <c r="J93" s="12"/>
      <c r="K93" s="12"/>
      <c r="L93" s="12">
        <f t="shared" si="1"/>
        <v>5346.8952499999996</v>
      </c>
    </row>
    <row r="94" spans="1:12" s="3" customFormat="1" ht="18.75" x14ac:dyDescent="0.2">
      <c r="A94" s="9">
        <v>91</v>
      </c>
      <c r="B94" s="23">
        <v>200001777</v>
      </c>
      <c r="C94" s="13" t="s">
        <v>120</v>
      </c>
      <c r="D94" s="14" t="s">
        <v>121</v>
      </c>
      <c r="E94" s="21">
        <v>0.19</v>
      </c>
      <c r="F94" s="27">
        <v>10384.931</v>
      </c>
      <c r="G94" s="12">
        <v>10800</v>
      </c>
      <c r="H94" s="12">
        <v>9550</v>
      </c>
      <c r="I94" s="12">
        <v>9967</v>
      </c>
      <c r="J94" s="12"/>
      <c r="K94" s="12"/>
      <c r="L94" s="12">
        <f t="shared" si="1"/>
        <v>10175.482749999999</v>
      </c>
    </row>
    <row r="95" spans="1:12" s="3" customFormat="1" ht="18" x14ac:dyDescent="0.2">
      <c r="A95" s="9">
        <v>92</v>
      </c>
      <c r="B95" s="23">
        <v>200002600</v>
      </c>
      <c r="C95" s="13" t="s">
        <v>122</v>
      </c>
      <c r="D95" s="9" t="s">
        <v>24</v>
      </c>
      <c r="E95" s="21">
        <v>0.19</v>
      </c>
      <c r="F95" s="27">
        <v>1068.867</v>
      </c>
      <c r="G95" s="12">
        <v>1320</v>
      </c>
      <c r="H95" s="12">
        <f>9550/10</f>
        <v>955</v>
      </c>
      <c r="I95" s="12">
        <v>1012</v>
      </c>
      <c r="J95" s="12"/>
      <c r="K95" s="12"/>
      <c r="L95" s="12">
        <f t="shared" si="1"/>
        <v>1088.96675</v>
      </c>
    </row>
    <row r="96" spans="1:12" s="3" customFormat="1" x14ac:dyDescent="0.2">
      <c r="A96" s="9">
        <v>93</v>
      </c>
      <c r="B96" s="23">
        <v>200000760</v>
      </c>
      <c r="C96" s="13" t="s">
        <v>123</v>
      </c>
      <c r="D96" s="9" t="s">
        <v>14</v>
      </c>
      <c r="E96" s="21">
        <v>0.19</v>
      </c>
      <c r="F96" s="27">
        <v>12371.321</v>
      </c>
      <c r="G96" s="12">
        <v>14112</v>
      </c>
      <c r="H96" s="12">
        <v>13200</v>
      </c>
      <c r="I96" s="12">
        <v>12786</v>
      </c>
      <c r="J96" s="12"/>
      <c r="K96" s="12"/>
      <c r="L96" s="12">
        <f t="shared" si="1"/>
        <v>13117.330249999999</v>
      </c>
    </row>
    <row r="97" spans="1:12" s="3" customFormat="1" x14ac:dyDescent="0.2">
      <c r="A97" s="9">
        <v>94</v>
      </c>
      <c r="B97" s="23">
        <v>200001476</v>
      </c>
      <c r="C97" s="13" t="s">
        <v>123</v>
      </c>
      <c r="D97" s="9" t="s">
        <v>6</v>
      </c>
      <c r="E97" s="21">
        <v>0.19</v>
      </c>
      <c r="F97" s="27">
        <v>24765.763999999999</v>
      </c>
      <c r="G97" s="12">
        <v>28224</v>
      </c>
      <c r="H97" s="12">
        <f>13200*2</f>
        <v>26400</v>
      </c>
      <c r="I97" s="12">
        <v>25583</v>
      </c>
      <c r="J97" s="12"/>
      <c r="K97" s="12"/>
      <c r="L97" s="12">
        <f t="shared" si="1"/>
        <v>26243.190999999999</v>
      </c>
    </row>
    <row r="98" spans="1:12" s="3" customFormat="1" x14ac:dyDescent="0.2">
      <c r="A98" s="9">
        <v>95</v>
      </c>
      <c r="B98" s="23">
        <v>200001631</v>
      </c>
      <c r="C98" s="13" t="s">
        <v>124</v>
      </c>
      <c r="D98" s="9" t="s">
        <v>24</v>
      </c>
      <c r="E98" s="21">
        <v>0.19</v>
      </c>
      <c r="F98" s="27">
        <v>958.51199999999994</v>
      </c>
      <c r="G98" s="12">
        <v>1320</v>
      </c>
      <c r="H98" s="12">
        <v>1450</v>
      </c>
      <c r="I98" s="12">
        <v>1204</v>
      </c>
      <c r="J98" s="12"/>
      <c r="K98" s="12"/>
      <c r="L98" s="12">
        <f t="shared" si="1"/>
        <v>1233.1279999999999</v>
      </c>
    </row>
    <row r="99" spans="1:12" s="3" customFormat="1" x14ac:dyDescent="0.2">
      <c r="A99" s="9">
        <v>96</v>
      </c>
      <c r="B99" s="23">
        <v>200000750</v>
      </c>
      <c r="C99" s="13" t="s">
        <v>125</v>
      </c>
      <c r="D99" s="9" t="s">
        <v>24</v>
      </c>
      <c r="E99" s="21">
        <v>0.19</v>
      </c>
      <c r="F99" s="27">
        <v>9864.6859999999997</v>
      </c>
      <c r="G99" s="12">
        <v>12480</v>
      </c>
      <c r="H99" s="12">
        <v>8750</v>
      </c>
      <c r="I99" s="12">
        <v>9307</v>
      </c>
      <c r="J99" s="12"/>
      <c r="K99" s="12"/>
      <c r="L99" s="12">
        <f t="shared" si="1"/>
        <v>10100.4215</v>
      </c>
    </row>
    <row r="100" spans="1:12" s="3" customFormat="1" x14ac:dyDescent="0.2">
      <c r="A100" s="9">
        <v>97</v>
      </c>
      <c r="B100" s="23">
        <v>200000805</v>
      </c>
      <c r="C100" s="13" t="s">
        <v>126</v>
      </c>
      <c r="D100" s="9" t="s">
        <v>14</v>
      </c>
      <c r="E100" s="21">
        <v>0.05</v>
      </c>
      <c r="F100" s="27">
        <v>10175.781999999999</v>
      </c>
      <c r="G100" s="12">
        <v>11544</v>
      </c>
      <c r="H100" s="12">
        <v>9700</v>
      </c>
      <c r="I100" s="12">
        <v>9938</v>
      </c>
      <c r="J100" s="12"/>
      <c r="K100" s="12"/>
      <c r="L100" s="12">
        <f t="shared" si="1"/>
        <v>10339.4455</v>
      </c>
    </row>
    <row r="101" spans="1:12" s="3" customFormat="1" x14ac:dyDescent="0.2">
      <c r="A101" s="9">
        <v>98</v>
      </c>
      <c r="B101" s="23">
        <v>200001493</v>
      </c>
      <c r="C101" s="13" t="s">
        <v>126</v>
      </c>
      <c r="D101" s="9" t="s">
        <v>6</v>
      </c>
      <c r="E101" s="21">
        <v>0.05</v>
      </c>
      <c r="F101" s="27">
        <v>20435.644</v>
      </c>
      <c r="G101" s="12">
        <v>23088</v>
      </c>
      <c r="H101" s="12">
        <f>9700*2</f>
        <v>19400</v>
      </c>
      <c r="I101" s="12">
        <v>19918</v>
      </c>
      <c r="J101" s="12"/>
      <c r="K101" s="12"/>
      <c r="L101" s="12">
        <f t="shared" si="1"/>
        <v>20710.411</v>
      </c>
    </row>
    <row r="102" spans="1:12" s="3" customFormat="1" x14ac:dyDescent="0.2">
      <c r="A102" s="9">
        <v>99</v>
      </c>
      <c r="B102" s="23">
        <v>200001689</v>
      </c>
      <c r="C102" s="13" t="s">
        <v>127</v>
      </c>
      <c r="D102" s="9" t="s">
        <v>6</v>
      </c>
      <c r="E102" s="21">
        <v>0</v>
      </c>
      <c r="F102" s="27">
        <v>23122</v>
      </c>
      <c r="G102" s="12">
        <v>34800</v>
      </c>
      <c r="H102" s="12">
        <v>35200</v>
      </c>
      <c r="I102" s="12">
        <v>29161</v>
      </c>
      <c r="J102" s="12"/>
      <c r="K102" s="12"/>
      <c r="L102" s="12">
        <f t="shared" si="1"/>
        <v>30570.75</v>
      </c>
    </row>
    <row r="103" spans="1:12" s="3" customFormat="1" x14ac:dyDescent="0.2">
      <c r="A103" s="9">
        <v>100</v>
      </c>
      <c r="B103" s="23">
        <v>200000626</v>
      </c>
      <c r="C103" s="13" t="s">
        <v>128</v>
      </c>
      <c r="D103" s="9" t="s">
        <v>6</v>
      </c>
      <c r="E103" s="21">
        <v>0</v>
      </c>
      <c r="F103" s="27">
        <v>18446.100999999999</v>
      </c>
      <c r="G103" s="12">
        <v>24000</v>
      </c>
      <c r="H103" s="12">
        <v>25250</v>
      </c>
      <c r="I103" s="12">
        <v>21848</v>
      </c>
      <c r="J103" s="12"/>
      <c r="K103" s="12"/>
      <c r="L103" s="12">
        <f t="shared" si="1"/>
        <v>22386.025249999999</v>
      </c>
    </row>
    <row r="104" spans="1:12" s="3" customFormat="1" x14ac:dyDescent="0.2">
      <c r="A104" s="9">
        <v>101</v>
      </c>
      <c r="B104" s="23">
        <v>200000627</v>
      </c>
      <c r="C104" s="13" t="s">
        <v>129</v>
      </c>
      <c r="D104" s="9" t="s">
        <v>6</v>
      </c>
      <c r="E104" s="21">
        <v>0</v>
      </c>
      <c r="F104" s="27">
        <v>22501.91</v>
      </c>
      <c r="G104" s="12">
        <v>36000</v>
      </c>
      <c r="H104" s="12">
        <v>40750</v>
      </c>
      <c r="I104" s="12">
        <v>31626</v>
      </c>
      <c r="J104" s="12"/>
      <c r="K104" s="12"/>
      <c r="L104" s="12">
        <f t="shared" si="1"/>
        <v>32719.477500000001</v>
      </c>
    </row>
    <row r="105" spans="1:12" s="5" customFormat="1" x14ac:dyDescent="0.2">
      <c r="A105" s="9">
        <v>102</v>
      </c>
      <c r="B105" s="23">
        <v>200000753</v>
      </c>
      <c r="C105" s="13" t="s">
        <v>130</v>
      </c>
      <c r="D105" s="9" t="s">
        <v>14</v>
      </c>
      <c r="E105" s="21">
        <v>0.19</v>
      </c>
      <c r="F105" s="27">
        <v>16645.738000000001</v>
      </c>
      <c r="G105" s="12">
        <v>27600</v>
      </c>
      <c r="H105" s="12">
        <v>29650</v>
      </c>
      <c r="I105" s="12">
        <v>23148</v>
      </c>
      <c r="J105" s="12"/>
      <c r="K105" s="12"/>
      <c r="L105" s="12">
        <f t="shared" si="1"/>
        <v>24260.934499999999</v>
      </c>
    </row>
    <row r="106" spans="1:12" s="5" customFormat="1" x14ac:dyDescent="0.2">
      <c r="A106" s="9">
        <v>103</v>
      </c>
      <c r="B106" s="23">
        <v>200000661</v>
      </c>
      <c r="C106" s="13" t="s">
        <v>131</v>
      </c>
      <c r="D106" s="9" t="s">
        <v>6</v>
      </c>
      <c r="E106" s="21">
        <v>0.19</v>
      </c>
      <c r="F106" s="27">
        <v>10780.107</v>
      </c>
      <c r="G106" s="12">
        <v>13800</v>
      </c>
      <c r="H106" s="12">
        <v>8450</v>
      </c>
      <c r="I106" s="12">
        <v>9615</v>
      </c>
      <c r="J106" s="12"/>
      <c r="K106" s="12"/>
      <c r="L106" s="12">
        <f t="shared" si="1"/>
        <v>10661.276750000001</v>
      </c>
    </row>
    <row r="107" spans="1:12" s="5" customFormat="1" ht="18.75" x14ac:dyDescent="0.2">
      <c r="A107" s="9">
        <v>104</v>
      </c>
      <c r="B107" s="23">
        <v>200002398</v>
      </c>
      <c r="C107" s="13" t="s">
        <v>132</v>
      </c>
      <c r="D107" s="14" t="s">
        <v>133</v>
      </c>
      <c r="E107" s="21">
        <v>0.19</v>
      </c>
      <c r="F107" s="27">
        <v>12928.351000000001</v>
      </c>
      <c r="G107" s="12">
        <v>14400</v>
      </c>
      <c r="H107" s="12">
        <v>29650</v>
      </c>
      <c r="I107" s="12">
        <v>21289</v>
      </c>
      <c r="J107" s="12"/>
      <c r="K107" s="12"/>
      <c r="L107" s="12">
        <f t="shared" si="1"/>
        <v>19566.837749999999</v>
      </c>
    </row>
    <row r="108" spans="1:12" s="5" customFormat="1" x14ac:dyDescent="0.2">
      <c r="A108" s="9">
        <v>105</v>
      </c>
      <c r="B108" s="23">
        <v>200000672</v>
      </c>
      <c r="C108" s="13" t="s">
        <v>134</v>
      </c>
      <c r="D108" s="14" t="s">
        <v>135</v>
      </c>
      <c r="E108" s="28">
        <v>0.05</v>
      </c>
      <c r="F108" s="29">
        <v>8410.1020000000008</v>
      </c>
      <c r="G108" s="12">
        <v>10200</v>
      </c>
      <c r="H108" s="12">
        <v>8900</v>
      </c>
      <c r="I108" s="12">
        <v>8655</v>
      </c>
      <c r="J108" s="12"/>
      <c r="K108" s="12"/>
      <c r="L108" s="12">
        <f t="shared" si="1"/>
        <v>9041.2754999999997</v>
      </c>
    </row>
    <row r="109" spans="1:12" s="5" customFormat="1" x14ac:dyDescent="0.2">
      <c r="A109" s="9">
        <v>106</v>
      </c>
      <c r="B109" s="23">
        <v>200000990</v>
      </c>
      <c r="C109" s="13" t="s">
        <v>134</v>
      </c>
      <c r="D109" s="14" t="s">
        <v>6</v>
      </c>
      <c r="E109" s="28">
        <v>0.05</v>
      </c>
      <c r="F109" s="29">
        <v>16631.024000000001</v>
      </c>
      <c r="G109" s="12">
        <v>19176</v>
      </c>
      <c r="H109" s="12">
        <f>8900*2</f>
        <v>17800</v>
      </c>
      <c r="I109" s="12">
        <v>17216</v>
      </c>
      <c r="J109" s="12"/>
      <c r="K109" s="12"/>
      <c r="L109" s="12">
        <f t="shared" si="1"/>
        <v>17705.756000000001</v>
      </c>
    </row>
    <row r="110" spans="1:12" s="5" customFormat="1" x14ac:dyDescent="0.2">
      <c r="A110" s="9">
        <v>107</v>
      </c>
      <c r="B110" s="23">
        <v>200000671</v>
      </c>
      <c r="C110" s="68" t="s">
        <v>134</v>
      </c>
      <c r="D110" s="9" t="s">
        <v>136</v>
      </c>
      <c r="E110" s="21">
        <v>0.05</v>
      </c>
      <c r="F110" s="27">
        <v>13933.107</v>
      </c>
      <c r="G110" s="12">
        <v>16188</v>
      </c>
      <c r="H110" s="12">
        <v>8900</v>
      </c>
      <c r="I110" s="12">
        <v>11417</v>
      </c>
      <c r="J110" s="12">
        <v>15600</v>
      </c>
      <c r="K110" s="12">
        <v>15200</v>
      </c>
      <c r="L110" s="12">
        <f t="shared" si="1"/>
        <v>13539.684500000001</v>
      </c>
    </row>
    <row r="111" spans="1:12" s="3" customFormat="1" x14ac:dyDescent="0.2">
      <c r="A111" s="9">
        <v>108</v>
      </c>
      <c r="B111" s="23">
        <v>200000941</v>
      </c>
      <c r="C111" s="68" t="s">
        <v>137</v>
      </c>
      <c r="D111" s="9" t="s">
        <v>138</v>
      </c>
      <c r="E111" s="21">
        <v>0.05</v>
      </c>
      <c r="F111" s="27">
        <v>14342.996999999999</v>
      </c>
      <c r="G111" s="12">
        <v>16704</v>
      </c>
      <c r="H111" s="12">
        <v>5350</v>
      </c>
      <c r="I111" s="12">
        <v>9846</v>
      </c>
      <c r="J111" s="12">
        <v>18000</v>
      </c>
      <c r="K111" s="12">
        <v>18900</v>
      </c>
      <c r="L111" s="12">
        <f t="shared" si="1"/>
        <v>13857.166166666668</v>
      </c>
    </row>
    <row r="112" spans="1:12" s="3" customFormat="1" x14ac:dyDescent="0.2">
      <c r="A112" s="9">
        <v>109</v>
      </c>
      <c r="B112" s="23">
        <v>200000755</v>
      </c>
      <c r="C112" s="13" t="s">
        <v>139</v>
      </c>
      <c r="D112" s="9" t="s">
        <v>138</v>
      </c>
      <c r="E112" s="21">
        <v>0.05</v>
      </c>
      <c r="F112" s="27">
        <v>9916.1849999999995</v>
      </c>
      <c r="G112" s="12">
        <v>11700</v>
      </c>
      <c r="H112" s="12">
        <v>11050</v>
      </c>
      <c r="I112" s="12">
        <v>10486</v>
      </c>
      <c r="J112" s="12"/>
      <c r="K112" s="12"/>
      <c r="L112" s="12">
        <f t="shared" si="1"/>
        <v>10788.046249999999</v>
      </c>
    </row>
    <row r="113" spans="1:12" s="3" customFormat="1" x14ac:dyDescent="0.2">
      <c r="A113" s="9">
        <v>110</v>
      </c>
      <c r="B113" s="23">
        <v>200000734</v>
      </c>
      <c r="C113" s="68" t="s">
        <v>140</v>
      </c>
      <c r="D113" s="9" t="s">
        <v>24</v>
      </c>
      <c r="E113" s="21">
        <v>0.19</v>
      </c>
      <c r="F113" s="27">
        <v>1456.6859999999999</v>
      </c>
      <c r="G113" s="12">
        <v>1800</v>
      </c>
      <c r="H113" s="12"/>
      <c r="I113" s="12">
        <v>728</v>
      </c>
      <c r="J113" s="12">
        <v>1700</v>
      </c>
      <c r="K113" s="12">
        <v>1800</v>
      </c>
      <c r="L113" s="12">
        <f t="shared" si="1"/>
        <v>1496.9371999999998</v>
      </c>
    </row>
    <row r="114" spans="1:12" x14ac:dyDescent="0.2">
      <c r="A114" s="9">
        <v>111</v>
      </c>
      <c r="B114" s="30">
        <v>200001720</v>
      </c>
      <c r="C114" s="13" t="s">
        <v>141</v>
      </c>
      <c r="D114" s="9" t="s">
        <v>24</v>
      </c>
      <c r="E114" s="21">
        <v>0.19</v>
      </c>
      <c r="F114" s="12">
        <v>2009.5119999999999</v>
      </c>
      <c r="G114" s="12">
        <v>2316</v>
      </c>
      <c r="H114" s="12">
        <v>2100</v>
      </c>
      <c r="I114" s="12">
        <v>2055</v>
      </c>
      <c r="J114" s="12"/>
      <c r="K114" s="12"/>
      <c r="L114" s="12">
        <f t="shared" si="1"/>
        <v>2120.1279999999997</v>
      </c>
    </row>
    <row r="115" spans="1:12" x14ac:dyDescent="0.2">
      <c r="A115" s="9">
        <v>112</v>
      </c>
      <c r="B115" s="30">
        <v>200001739</v>
      </c>
      <c r="C115" s="13" t="s">
        <v>142</v>
      </c>
      <c r="D115" s="9" t="s">
        <v>24</v>
      </c>
      <c r="E115" s="21">
        <v>0.19</v>
      </c>
      <c r="F115" s="12">
        <v>1894.953</v>
      </c>
      <c r="G115" s="12">
        <v>2880</v>
      </c>
      <c r="H115" s="12">
        <v>3300</v>
      </c>
      <c r="I115" s="12">
        <v>2597</v>
      </c>
      <c r="J115" s="12"/>
      <c r="K115" s="12"/>
      <c r="L115" s="12">
        <f t="shared" si="1"/>
        <v>2667.9882499999999</v>
      </c>
    </row>
    <row r="116" spans="1:12" x14ac:dyDescent="0.2">
      <c r="A116" s="9">
        <v>113</v>
      </c>
      <c r="B116" s="30">
        <v>200000403</v>
      </c>
      <c r="C116" s="68" t="s">
        <v>143</v>
      </c>
      <c r="D116" s="9" t="s">
        <v>24</v>
      </c>
      <c r="E116" s="21">
        <v>0</v>
      </c>
      <c r="F116" s="12">
        <v>2181.8760000000002</v>
      </c>
      <c r="G116" s="12">
        <v>2412</v>
      </c>
      <c r="H116" s="12">
        <v>1600</v>
      </c>
      <c r="I116" s="12">
        <v>1891</v>
      </c>
      <c r="J116" s="12">
        <v>2700</v>
      </c>
      <c r="K116" s="12">
        <v>2650</v>
      </c>
      <c r="L116" s="12">
        <f t="shared" si="1"/>
        <v>2239.1460000000002</v>
      </c>
    </row>
    <row r="117" spans="1:12" x14ac:dyDescent="0.2">
      <c r="A117" s="9">
        <v>114</v>
      </c>
      <c r="B117" s="30">
        <v>200001633</v>
      </c>
      <c r="C117" s="13" t="s">
        <v>144</v>
      </c>
      <c r="D117" s="9" t="s">
        <v>24</v>
      </c>
      <c r="E117" s="21">
        <v>0.19</v>
      </c>
      <c r="F117" s="12">
        <v>2652.7240000000002</v>
      </c>
      <c r="G117" s="12">
        <v>3600</v>
      </c>
      <c r="H117" s="12">
        <v>2466</v>
      </c>
      <c r="I117" s="12">
        <v>2559</v>
      </c>
      <c r="J117" s="12"/>
      <c r="K117" s="12"/>
      <c r="L117" s="12">
        <f t="shared" si="1"/>
        <v>2819.431</v>
      </c>
    </row>
    <row r="118" spans="1:12" x14ac:dyDescent="0.2">
      <c r="A118" s="9">
        <v>115</v>
      </c>
      <c r="B118" s="30">
        <v>200000220</v>
      </c>
      <c r="C118" s="13" t="s">
        <v>145</v>
      </c>
      <c r="D118" s="9" t="s">
        <v>146</v>
      </c>
      <c r="E118" s="21">
        <v>0</v>
      </c>
      <c r="F118" s="12">
        <v>4007.4630000000002</v>
      </c>
      <c r="G118" s="12">
        <v>5760</v>
      </c>
      <c r="H118" s="12">
        <v>2850</v>
      </c>
      <c r="I118" s="12">
        <v>3429</v>
      </c>
      <c r="J118" s="12"/>
      <c r="K118" s="12"/>
      <c r="L118" s="12">
        <f t="shared" si="1"/>
        <v>4011.6157499999999</v>
      </c>
    </row>
    <row r="119" spans="1:12" x14ac:dyDescent="0.2">
      <c r="A119" s="9">
        <v>116</v>
      </c>
      <c r="B119" s="30">
        <v>200001764</v>
      </c>
      <c r="C119" s="16" t="s">
        <v>147</v>
      </c>
      <c r="D119" s="9" t="s">
        <v>24</v>
      </c>
      <c r="E119" s="21">
        <v>0.19</v>
      </c>
      <c r="F119" s="12">
        <v>4568.6970000000001</v>
      </c>
      <c r="G119" s="12">
        <v>5400</v>
      </c>
      <c r="H119" s="12">
        <v>3750</v>
      </c>
      <c r="I119" s="12">
        <v>4159</v>
      </c>
      <c r="J119" s="12"/>
      <c r="K119" s="12"/>
      <c r="L119" s="12">
        <f t="shared" si="1"/>
        <v>4469.42425</v>
      </c>
    </row>
    <row r="120" spans="1:12" s="3" customFormat="1" x14ac:dyDescent="0.2">
      <c r="A120" s="9">
        <v>117</v>
      </c>
      <c r="B120" s="30">
        <v>200002109</v>
      </c>
      <c r="C120" s="55" t="s">
        <v>166</v>
      </c>
      <c r="D120" s="14" t="s">
        <v>6</v>
      </c>
      <c r="E120" s="21">
        <v>0</v>
      </c>
      <c r="F120" s="12"/>
      <c r="G120" s="12"/>
      <c r="H120" s="12">
        <v>16700</v>
      </c>
      <c r="I120" s="12">
        <v>15000</v>
      </c>
      <c r="J120" s="12"/>
      <c r="K120" s="12"/>
      <c r="L120" s="12">
        <f t="shared" si="1"/>
        <v>15850</v>
      </c>
    </row>
    <row r="121" spans="1:12" x14ac:dyDescent="0.2">
      <c r="A121" s="9">
        <v>118</v>
      </c>
      <c r="B121" s="30">
        <v>200001499</v>
      </c>
      <c r="C121" s="55" t="s">
        <v>153</v>
      </c>
      <c r="D121" s="9" t="s">
        <v>6</v>
      </c>
      <c r="E121" s="21">
        <v>0.19</v>
      </c>
      <c r="F121" s="12">
        <v>16392.447</v>
      </c>
      <c r="G121" s="12">
        <v>22800</v>
      </c>
      <c r="H121" s="12">
        <v>23650</v>
      </c>
      <c r="I121" s="12">
        <v>20021</v>
      </c>
      <c r="J121" s="12"/>
      <c r="K121" s="12"/>
      <c r="L121" s="12">
        <f t="shared" si="1"/>
        <v>20715.86175</v>
      </c>
    </row>
    <row r="122" spans="1:12" x14ac:dyDescent="0.2">
      <c r="A122" s="9">
        <v>119</v>
      </c>
      <c r="B122" s="30">
        <v>200002313</v>
      </c>
      <c r="C122" s="55" t="s">
        <v>154</v>
      </c>
      <c r="D122" s="9" t="s">
        <v>6</v>
      </c>
      <c r="E122" s="21">
        <v>0.19</v>
      </c>
      <c r="F122" s="12">
        <v>13782.814</v>
      </c>
      <c r="G122" s="12">
        <v>17400</v>
      </c>
      <c r="H122" s="12">
        <v>33100</v>
      </c>
      <c r="I122" s="12">
        <v>23441</v>
      </c>
      <c r="J122" s="12"/>
      <c r="K122" s="12"/>
      <c r="L122" s="12">
        <f t="shared" si="1"/>
        <v>21930.9535</v>
      </c>
    </row>
    <row r="123" spans="1:12" x14ac:dyDescent="0.2">
      <c r="A123" s="9">
        <v>120</v>
      </c>
      <c r="B123" s="30">
        <v>200002107</v>
      </c>
      <c r="C123" s="55" t="s">
        <v>155</v>
      </c>
      <c r="D123" s="9" t="s">
        <v>6</v>
      </c>
      <c r="E123" s="21">
        <v>0</v>
      </c>
      <c r="F123" s="12">
        <v>8772.6970000000001</v>
      </c>
      <c r="G123" s="12">
        <v>11400</v>
      </c>
      <c r="H123" s="12">
        <v>12300</v>
      </c>
      <c r="I123" s="12">
        <v>10536</v>
      </c>
      <c r="J123" s="12"/>
      <c r="K123" s="12"/>
      <c r="L123" s="12">
        <f t="shared" si="1"/>
        <v>10752.17425</v>
      </c>
    </row>
    <row r="124" spans="1:12" x14ac:dyDescent="0.2">
      <c r="A124" s="9">
        <v>121</v>
      </c>
      <c r="B124" s="30">
        <v>200001461</v>
      </c>
      <c r="C124" s="55" t="s">
        <v>156</v>
      </c>
      <c r="D124" s="9" t="s">
        <v>6</v>
      </c>
      <c r="E124" s="21">
        <v>0</v>
      </c>
      <c r="F124" s="12">
        <v>6610.79</v>
      </c>
      <c r="G124" s="12">
        <v>8400</v>
      </c>
      <c r="H124" s="12">
        <v>6500</v>
      </c>
      <c r="I124" s="12">
        <v>6555</v>
      </c>
      <c r="J124" s="12"/>
      <c r="K124" s="12"/>
      <c r="L124" s="12">
        <f t="shared" si="1"/>
        <v>7016.4475000000002</v>
      </c>
    </row>
    <row r="125" spans="1:12" x14ac:dyDescent="0.2">
      <c r="A125" s="9">
        <v>122</v>
      </c>
      <c r="B125" s="30">
        <v>200001466</v>
      </c>
      <c r="C125" s="55" t="s">
        <v>158</v>
      </c>
      <c r="D125" s="9" t="s">
        <v>6</v>
      </c>
      <c r="E125" s="21">
        <v>0</v>
      </c>
      <c r="F125" s="12">
        <v>9245.6470000000008</v>
      </c>
      <c r="G125" s="12">
        <v>6000</v>
      </c>
      <c r="H125" s="12">
        <v>19000</v>
      </c>
      <c r="I125" s="12">
        <v>14123</v>
      </c>
      <c r="J125" s="12"/>
      <c r="K125" s="12"/>
      <c r="L125" s="12">
        <f t="shared" si="1"/>
        <v>12092.161749999999</v>
      </c>
    </row>
    <row r="126" spans="1:12" x14ac:dyDescent="0.2">
      <c r="A126" s="9">
        <v>123</v>
      </c>
      <c r="B126" s="30">
        <v>200001503</v>
      </c>
      <c r="C126" s="55" t="s">
        <v>167</v>
      </c>
      <c r="D126" s="9" t="s">
        <v>6</v>
      </c>
      <c r="E126" s="21">
        <v>0</v>
      </c>
      <c r="F126" s="12"/>
      <c r="G126" s="12"/>
      <c r="H126" s="12">
        <v>10700</v>
      </c>
      <c r="I126" s="12">
        <v>5350</v>
      </c>
      <c r="J126" s="12"/>
      <c r="K126" s="12"/>
      <c r="L126" s="12">
        <f t="shared" si="1"/>
        <v>8025</v>
      </c>
    </row>
    <row r="127" spans="1:12" x14ac:dyDescent="0.2">
      <c r="A127" s="9">
        <v>124</v>
      </c>
      <c r="B127" s="9">
        <v>200001627</v>
      </c>
      <c r="C127" s="55" t="s">
        <v>168</v>
      </c>
      <c r="D127" s="9" t="s">
        <v>6</v>
      </c>
      <c r="E127" s="21">
        <v>0.19</v>
      </c>
      <c r="F127" s="12"/>
      <c r="G127" s="12"/>
      <c r="H127" s="12">
        <v>107050</v>
      </c>
      <c r="I127" s="12">
        <v>104000</v>
      </c>
      <c r="J127" s="12"/>
      <c r="K127" s="12"/>
      <c r="L127" s="12">
        <f t="shared" si="1"/>
        <v>105525</v>
      </c>
    </row>
  </sheetData>
  <pageMargins left="0.70866141732283472" right="0.70866141732283472" top="0.74803149606299213" bottom="0.74803149606299213" header="0.31496062992125984" footer="0.31496062992125984"/>
  <pageSetup scale="75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8"/>
  </sheetPr>
  <dimension ref="A2:K127"/>
  <sheetViews>
    <sheetView zoomScale="118" zoomScaleNormal="118" workbookViewId="0">
      <selection activeCell="F3" sqref="F3"/>
    </sheetView>
  </sheetViews>
  <sheetFormatPr baseColWidth="10" defaultRowHeight="12.75" x14ac:dyDescent="0.2"/>
  <cols>
    <col min="1" max="1" width="7.140625" style="1" customWidth="1"/>
    <col min="2" max="2" width="11.140625" style="2" bestFit="1" customWidth="1"/>
    <col min="3" max="3" width="48.28515625" style="2" customWidth="1"/>
    <col min="4" max="4" width="17" style="2" customWidth="1"/>
    <col min="5" max="5" width="5.7109375" style="1" customWidth="1"/>
    <col min="6" max="6" width="15" style="2" customWidth="1"/>
    <col min="7" max="7" width="11.7109375" style="2" customWidth="1"/>
    <col min="8" max="10" width="12.85546875" style="2" customWidth="1"/>
    <col min="11" max="11" width="13.85546875" style="2" customWidth="1"/>
    <col min="12" max="16384" width="11.42578125" style="2"/>
  </cols>
  <sheetData>
    <row r="2" spans="1:11" x14ac:dyDescent="0.2">
      <c r="G2" s="7"/>
      <c r="H2" s="7"/>
      <c r="I2" s="7"/>
      <c r="J2" s="7"/>
    </row>
    <row r="3" spans="1:11" s="4" customFormat="1" ht="24.75" x14ac:dyDescent="0.25">
      <c r="A3" s="17" t="s">
        <v>0</v>
      </c>
      <c r="B3" s="8" t="s">
        <v>1</v>
      </c>
      <c r="C3" s="18" t="s">
        <v>2</v>
      </c>
      <c r="D3" s="17" t="s">
        <v>3</v>
      </c>
      <c r="E3" s="19" t="s">
        <v>180</v>
      </c>
      <c r="F3" s="56" t="s">
        <v>181</v>
      </c>
      <c r="G3" s="56" t="s">
        <v>175</v>
      </c>
      <c r="H3" s="20" t="s">
        <v>162</v>
      </c>
      <c r="I3" s="56" t="s">
        <v>178</v>
      </c>
      <c r="J3" s="56" t="s">
        <v>179</v>
      </c>
      <c r="K3" s="20" t="s">
        <v>161</v>
      </c>
    </row>
    <row r="4" spans="1:11" s="3" customFormat="1" x14ac:dyDescent="0.2">
      <c r="A4" s="9">
        <v>1</v>
      </c>
      <c r="B4" s="10">
        <v>200002807</v>
      </c>
      <c r="C4" s="11" t="s">
        <v>5</v>
      </c>
      <c r="D4" s="9" t="s">
        <v>6</v>
      </c>
      <c r="E4" s="21">
        <v>0</v>
      </c>
      <c r="F4" s="22">
        <v>14177.99</v>
      </c>
      <c r="G4" s="12">
        <v>14319.769899999999</v>
      </c>
      <c r="H4" s="12">
        <v>14050.77475</v>
      </c>
      <c r="I4" s="12"/>
      <c r="J4" s="12"/>
      <c r="K4" s="12">
        <f>AVERAGE(F4:J4)</f>
        <v>14182.844883333333</v>
      </c>
    </row>
    <row r="5" spans="1:11" s="3" customFormat="1" ht="18" x14ac:dyDescent="0.2">
      <c r="A5" s="9">
        <v>2</v>
      </c>
      <c r="B5" s="23" t="s">
        <v>7</v>
      </c>
      <c r="C5" s="11" t="s">
        <v>8</v>
      </c>
      <c r="D5" s="9" t="s">
        <v>6</v>
      </c>
      <c r="E5" s="21">
        <v>0</v>
      </c>
      <c r="F5" s="22">
        <v>37235.879000000001</v>
      </c>
      <c r="G5" s="12">
        <v>37608.237789999999</v>
      </c>
      <c r="H5" s="12">
        <v>36172.983</v>
      </c>
      <c r="I5" s="12"/>
      <c r="J5" s="12"/>
      <c r="K5" s="12">
        <f t="shared" ref="K5:K68" si="0">AVERAGE(F5:J5)</f>
        <v>37005.699930000002</v>
      </c>
    </row>
    <row r="6" spans="1:11" s="3" customFormat="1" ht="18" x14ac:dyDescent="0.2">
      <c r="A6" s="9">
        <v>3</v>
      </c>
      <c r="B6" s="23" t="s">
        <v>9</v>
      </c>
      <c r="C6" s="11" t="s">
        <v>10</v>
      </c>
      <c r="D6" s="9" t="s">
        <v>6</v>
      </c>
      <c r="E6" s="21">
        <v>0</v>
      </c>
      <c r="F6" s="22">
        <v>37436.620000000003</v>
      </c>
      <c r="G6" s="12">
        <v>37810.986199999999</v>
      </c>
      <c r="H6" s="12">
        <v>35760.370999999999</v>
      </c>
      <c r="I6" s="12"/>
      <c r="J6" s="12"/>
      <c r="K6" s="12">
        <f t="shared" si="0"/>
        <v>37002.659066666667</v>
      </c>
    </row>
    <row r="7" spans="1:11" s="3" customFormat="1" ht="18" x14ac:dyDescent="0.2">
      <c r="A7" s="9">
        <v>4</v>
      </c>
      <c r="B7" s="23" t="s">
        <v>11</v>
      </c>
      <c r="C7" s="11" t="s">
        <v>12</v>
      </c>
      <c r="D7" s="9" t="s">
        <v>6</v>
      </c>
      <c r="E7" s="21">
        <v>0</v>
      </c>
      <c r="F7" s="22">
        <v>35080.277999999998</v>
      </c>
      <c r="G7" s="12">
        <v>35431.080779999997</v>
      </c>
      <c r="H7" s="12">
        <v>35550.752249999998</v>
      </c>
      <c r="I7" s="12"/>
      <c r="J7" s="12"/>
      <c r="K7" s="12">
        <f t="shared" si="0"/>
        <v>35354.03701</v>
      </c>
    </row>
    <row r="8" spans="1:11" s="3" customFormat="1" x14ac:dyDescent="0.2">
      <c r="A8" s="9">
        <v>5</v>
      </c>
      <c r="B8" s="23">
        <v>200000140</v>
      </c>
      <c r="C8" s="11" t="s">
        <v>13</v>
      </c>
      <c r="D8" s="9" t="s">
        <v>15</v>
      </c>
      <c r="E8" s="21">
        <v>0</v>
      </c>
      <c r="F8" s="22">
        <v>23017.951000000001</v>
      </c>
      <c r="G8" s="12">
        <v>23248.130510000003</v>
      </c>
      <c r="H8" s="12">
        <v>25419.4745</v>
      </c>
      <c r="I8" s="12"/>
      <c r="J8" s="12"/>
      <c r="K8" s="12">
        <f t="shared" si="0"/>
        <v>23895.185336666666</v>
      </c>
    </row>
    <row r="9" spans="1:11" s="3" customFormat="1" ht="18" x14ac:dyDescent="0.2">
      <c r="A9" s="9">
        <v>6</v>
      </c>
      <c r="B9" s="23" t="s">
        <v>16</v>
      </c>
      <c r="C9" s="11" t="s">
        <v>17</v>
      </c>
      <c r="D9" s="9" t="s">
        <v>6</v>
      </c>
      <c r="E9" s="21">
        <v>0</v>
      </c>
      <c r="F9" s="22">
        <v>37542.771000000001</v>
      </c>
      <c r="G9" s="12">
        <v>37918.198710000004</v>
      </c>
      <c r="H9" s="12">
        <v>35960.173000000003</v>
      </c>
      <c r="I9" s="12"/>
      <c r="J9" s="12"/>
      <c r="K9" s="12">
        <f t="shared" si="0"/>
        <v>37140.380903333338</v>
      </c>
    </row>
    <row r="10" spans="1:11" s="3" customFormat="1" x14ac:dyDescent="0.2">
      <c r="A10" s="9">
        <v>7</v>
      </c>
      <c r="B10" s="23">
        <v>200001870</v>
      </c>
      <c r="C10" s="11" t="s">
        <v>18</v>
      </c>
      <c r="D10" s="9" t="s">
        <v>6</v>
      </c>
      <c r="E10" s="21">
        <v>0</v>
      </c>
      <c r="F10" s="22">
        <v>28278.205999999998</v>
      </c>
      <c r="G10" s="12">
        <v>28560.98806</v>
      </c>
      <c r="H10" s="12">
        <v>26563.39575</v>
      </c>
      <c r="I10" s="12"/>
      <c r="J10" s="12"/>
      <c r="K10" s="12">
        <f t="shared" si="0"/>
        <v>27800.863269999998</v>
      </c>
    </row>
    <row r="11" spans="1:11" s="3" customFormat="1" ht="18" x14ac:dyDescent="0.2">
      <c r="A11" s="9">
        <v>8</v>
      </c>
      <c r="B11" s="23" t="s">
        <v>19</v>
      </c>
      <c r="C11" s="11" t="s">
        <v>20</v>
      </c>
      <c r="D11" s="9" t="s">
        <v>6</v>
      </c>
      <c r="E11" s="21">
        <v>0</v>
      </c>
      <c r="F11" s="22">
        <v>34611.531999999999</v>
      </c>
      <c r="G11" s="12">
        <v>34957.647319999996</v>
      </c>
      <c r="H11" s="12">
        <v>37055.929749999996</v>
      </c>
      <c r="I11" s="12"/>
      <c r="J11" s="12"/>
      <c r="K11" s="12">
        <f t="shared" si="0"/>
        <v>35541.703023333328</v>
      </c>
    </row>
    <row r="12" spans="1:11" s="3" customFormat="1" x14ac:dyDescent="0.2">
      <c r="A12" s="9">
        <v>9</v>
      </c>
      <c r="B12" s="23" t="s">
        <v>21</v>
      </c>
      <c r="C12" s="11" t="s">
        <v>22</v>
      </c>
      <c r="D12" s="9" t="s">
        <v>6</v>
      </c>
      <c r="E12" s="21">
        <v>0</v>
      </c>
      <c r="F12" s="22">
        <v>32511.633999999998</v>
      </c>
      <c r="G12" s="12">
        <v>32836.750339999999</v>
      </c>
      <c r="H12" s="12">
        <v>33511.307499999995</v>
      </c>
      <c r="I12" s="12"/>
      <c r="J12" s="12"/>
      <c r="K12" s="12">
        <f t="shared" si="0"/>
        <v>32953.230613333326</v>
      </c>
    </row>
    <row r="13" spans="1:11" s="3" customFormat="1" x14ac:dyDescent="0.2">
      <c r="A13" s="9">
        <v>10</v>
      </c>
      <c r="B13" s="24">
        <v>200001733</v>
      </c>
      <c r="C13" s="11" t="s">
        <v>23</v>
      </c>
      <c r="D13" s="9" t="s">
        <v>25</v>
      </c>
      <c r="E13" s="21">
        <v>0.19</v>
      </c>
      <c r="F13" s="25">
        <v>2790.4050000000002</v>
      </c>
      <c r="G13" s="26">
        <v>2818.3090500000003</v>
      </c>
      <c r="H13" s="26">
        <v>2995</v>
      </c>
      <c r="I13" s="26"/>
      <c r="J13" s="26"/>
      <c r="K13" s="12">
        <f t="shared" si="0"/>
        <v>2867.9046833333337</v>
      </c>
    </row>
    <row r="14" spans="1:11" s="3" customFormat="1" ht="18" x14ac:dyDescent="0.2">
      <c r="A14" s="9">
        <v>11</v>
      </c>
      <c r="B14" s="23" t="s">
        <v>26</v>
      </c>
      <c r="C14" s="11" t="s">
        <v>27</v>
      </c>
      <c r="D14" s="9" t="s">
        <v>6</v>
      </c>
      <c r="E14" s="21">
        <v>0</v>
      </c>
      <c r="F14" s="22">
        <v>28571.435000000001</v>
      </c>
      <c r="G14" s="12">
        <v>28857.14935</v>
      </c>
      <c r="H14" s="12">
        <v>29572.157999999999</v>
      </c>
      <c r="I14" s="12"/>
      <c r="J14" s="12"/>
      <c r="K14" s="12">
        <f>AVERAGE(F14:J14)</f>
        <v>29000.247449999999</v>
      </c>
    </row>
    <row r="15" spans="1:11" s="3" customFormat="1" ht="18" x14ac:dyDescent="0.2">
      <c r="A15" s="9">
        <v>12</v>
      </c>
      <c r="B15" s="23" t="s">
        <v>28</v>
      </c>
      <c r="C15" s="13" t="s">
        <v>29</v>
      </c>
      <c r="D15" s="9" t="s">
        <v>6</v>
      </c>
      <c r="E15" s="21">
        <v>0</v>
      </c>
      <c r="F15" s="22">
        <v>36369.855000000003</v>
      </c>
      <c r="G15" s="12">
        <v>36733.553550000004</v>
      </c>
      <c r="H15" s="12">
        <v>34944.517250000004</v>
      </c>
      <c r="I15" s="12"/>
      <c r="J15" s="12"/>
      <c r="K15" s="12">
        <f t="shared" si="0"/>
        <v>36015.975266666668</v>
      </c>
    </row>
    <row r="16" spans="1:11" s="3" customFormat="1" ht="18.75" x14ac:dyDescent="0.2">
      <c r="A16" s="9">
        <v>13</v>
      </c>
      <c r="B16" s="23">
        <v>200000747</v>
      </c>
      <c r="C16" s="13" t="s">
        <v>30</v>
      </c>
      <c r="D16" s="14" t="s">
        <v>31</v>
      </c>
      <c r="E16" s="21">
        <v>0.19</v>
      </c>
      <c r="F16" s="22">
        <v>15262.621999999999</v>
      </c>
      <c r="G16" s="12">
        <v>15415.248219999999</v>
      </c>
      <c r="H16" s="12">
        <v>17608.960749999998</v>
      </c>
      <c r="I16" s="12"/>
      <c r="J16" s="12"/>
      <c r="K16" s="12">
        <f t="shared" si="0"/>
        <v>16095.610323333332</v>
      </c>
    </row>
    <row r="17" spans="1:11" s="3" customFormat="1" x14ac:dyDescent="0.2">
      <c r="A17" s="9">
        <v>14</v>
      </c>
      <c r="B17" s="23" t="s">
        <v>32</v>
      </c>
      <c r="C17" s="13" t="s">
        <v>33</v>
      </c>
      <c r="D17" s="9" t="s">
        <v>34</v>
      </c>
      <c r="E17" s="21">
        <v>0.19</v>
      </c>
      <c r="F17" s="22">
        <v>2256.4969999999998</v>
      </c>
      <c r="G17" s="12">
        <v>2279.0619699999997</v>
      </c>
      <c r="H17" s="12">
        <v>2800</v>
      </c>
      <c r="I17" s="12"/>
      <c r="J17" s="12"/>
      <c r="K17" s="12">
        <f t="shared" si="0"/>
        <v>2445.1863233333333</v>
      </c>
    </row>
    <row r="18" spans="1:11" s="3" customFormat="1" x14ac:dyDescent="0.2">
      <c r="A18" s="9">
        <v>15</v>
      </c>
      <c r="B18" s="15" t="s">
        <v>35</v>
      </c>
      <c r="C18" s="13" t="s">
        <v>36</v>
      </c>
      <c r="D18" s="9" t="s">
        <v>6</v>
      </c>
      <c r="E18" s="21">
        <v>0</v>
      </c>
      <c r="F18" s="22">
        <v>22956.992999999999</v>
      </c>
      <c r="G18" s="12">
        <v>23186.56293</v>
      </c>
      <c r="H18" s="12">
        <v>22341.037</v>
      </c>
      <c r="I18" s="12"/>
      <c r="J18" s="12"/>
      <c r="K18" s="12">
        <f t="shared" si="0"/>
        <v>22828.197643333333</v>
      </c>
    </row>
    <row r="19" spans="1:11" s="3" customFormat="1" ht="18" x14ac:dyDescent="0.2">
      <c r="A19" s="9">
        <v>16</v>
      </c>
      <c r="B19" s="23" t="s">
        <v>37</v>
      </c>
      <c r="C19" s="13" t="s">
        <v>38</v>
      </c>
      <c r="D19" s="9" t="s">
        <v>6</v>
      </c>
      <c r="E19" s="21">
        <v>0</v>
      </c>
      <c r="F19" s="22">
        <v>26720.624</v>
      </c>
      <c r="G19" s="12">
        <v>26987.830239999999</v>
      </c>
      <c r="H19" s="12">
        <v>28101.293750000001</v>
      </c>
      <c r="I19" s="12"/>
      <c r="J19" s="12"/>
      <c r="K19" s="12">
        <f t="shared" si="0"/>
        <v>27269.915996666667</v>
      </c>
    </row>
    <row r="20" spans="1:11" s="3" customFormat="1" ht="18" x14ac:dyDescent="0.2">
      <c r="A20" s="9">
        <v>17</v>
      </c>
      <c r="B20" s="23" t="s">
        <v>39</v>
      </c>
      <c r="C20" s="13" t="s">
        <v>40</v>
      </c>
      <c r="D20" s="9" t="s">
        <v>6</v>
      </c>
      <c r="E20" s="21">
        <v>0</v>
      </c>
      <c r="F20" s="22">
        <v>21235.455000000002</v>
      </c>
      <c r="G20" s="12">
        <v>21447.809550000002</v>
      </c>
      <c r="H20" s="12">
        <v>20446.278750000001</v>
      </c>
      <c r="I20" s="12"/>
      <c r="J20" s="12"/>
      <c r="K20" s="12">
        <f t="shared" si="0"/>
        <v>21043.181100000002</v>
      </c>
    </row>
    <row r="21" spans="1:11" s="3" customFormat="1" ht="18" x14ac:dyDescent="0.2">
      <c r="A21" s="9">
        <v>18</v>
      </c>
      <c r="B21" s="23">
        <v>200001638</v>
      </c>
      <c r="C21" s="13" t="s">
        <v>41</v>
      </c>
      <c r="D21" s="9" t="s">
        <v>6</v>
      </c>
      <c r="E21" s="21">
        <v>0</v>
      </c>
      <c r="F21" s="22">
        <v>32094.386999999999</v>
      </c>
      <c r="G21" s="12">
        <v>32415.330869999998</v>
      </c>
      <c r="H21" s="12">
        <v>31377.263500000001</v>
      </c>
      <c r="I21" s="12"/>
      <c r="J21" s="12"/>
      <c r="K21" s="12">
        <f t="shared" si="0"/>
        <v>31962.327123333333</v>
      </c>
    </row>
    <row r="22" spans="1:11" s="3" customFormat="1" x14ac:dyDescent="0.2">
      <c r="A22" s="9">
        <v>19</v>
      </c>
      <c r="B22" s="23">
        <v>200001474</v>
      </c>
      <c r="C22" s="11" t="s">
        <v>42</v>
      </c>
      <c r="D22" s="9" t="s">
        <v>6</v>
      </c>
      <c r="E22" s="21">
        <v>0</v>
      </c>
      <c r="F22" s="22">
        <v>19582.232</v>
      </c>
      <c r="G22" s="12">
        <v>19778.054319999999</v>
      </c>
      <c r="H22" s="12">
        <v>19772.758750000001</v>
      </c>
      <c r="I22" s="12"/>
      <c r="J22" s="12"/>
      <c r="K22" s="12">
        <f t="shared" si="0"/>
        <v>19711.015023333333</v>
      </c>
    </row>
    <row r="23" spans="1:11" s="3" customFormat="1" x14ac:dyDescent="0.2">
      <c r="A23" s="9">
        <v>20</v>
      </c>
      <c r="B23" s="23" t="s">
        <v>43</v>
      </c>
      <c r="C23" s="13" t="s">
        <v>44</v>
      </c>
      <c r="D23" s="9" t="s">
        <v>6</v>
      </c>
      <c r="E23" s="21">
        <v>0</v>
      </c>
      <c r="F23" s="22">
        <v>18874.909</v>
      </c>
      <c r="G23" s="12">
        <v>19063.658090000001</v>
      </c>
      <c r="H23" s="12">
        <v>20225.977999999999</v>
      </c>
      <c r="I23" s="12"/>
      <c r="J23" s="12"/>
      <c r="K23" s="12">
        <f t="shared" si="0"/>
        <v>19388.181696666667</v>
      </c>
    </row>
    <row r="24" spans="1:11" s="3" customFormat="1" x14ac:dyDescent="0.2">
      <c r="A24" s="9">
        <v>21</v>
      </c>
      <c r="B24" s="23" t="s">
        <v>45</v>
      </c>
      <c r="C24" s="13" t="s">
        <v>46</v>
      </c>
      <c r="D24" s="9" t="s">
        <v>24</v>
      </c>
      <c r="E24" s="21">
        <v>0</v>
      </c>
      <c r="F24" s="22">
        <v>724.13900000000001</v>
      </c>
      <c r="G24" s="12">
        <v>731.38039000000003</v>
      </c>
      <c r="H24" s="12">
        <v>680.66775000000007</v>
      </c>
      <c r="I24" s="12"/>
      <c r="J24" s="12"/>
      <c r="K24" s="12">
        <f t="shared" si="0"/>
        <v>712.06237999999996</v>
      </c>
    </row>
    <row r="25" spans="1:11" s="3" customFormat="1" ht="18" x14ac:dyDescent="0.2">
      <c r="A25" s="9">
        <v>22</v>
      </c>
      <c r="B25" s="23" t="s">
        <v>47</v>
      </c>
      <c r="C25" s="13" t="s">
        <v>48</v>
      </c>
      <c r="D25" s="9" t="s">
        <v>6</v>
      </c>
      <c r="E25" s="21">
        <v>0</v>
      </c>
      <c r="F25" s="22">
        <v>45171.98</v>
      </c>
      <c r="G25" s="12">
        <v>45623.699800000002</v>
      </c>
      <c r="H25" s="12">
        <v>50817.85</v>
      </c>
      <c r="I25" s="12"/>
      <c r="J25" s="12"/>
      <c r="K25" s="12">
        <f t="shared" si="0"/>
        <v>47204.509933333342</v>
      </c>
    </row>
    <row r="26" spans="1:11" s="3" customFormat="1" ht="18" x14ac:dyDescent="0.2">
      <c r="A26" s="9">
        <v>23</v>
      </c>
      <c r="B26" s="23" t="s">
        <v>49</v>
      </c>
      <c r="C26" s="13" t="s">
        <v>50</v>
      </c>
      <c r="D26" s="9" t="s">
        <v>6</v>
      </c>
      <c r="E26" s="21">
        <v>0</v>
      </c>
      <c r="F26" s="22">
        <v>56109.737000000001</v>
      </c>
      <c r="G26" s="12">
        <v>56670.834370000004</v>
      </c>
      <c r="H26" s="12">
        <v>58032.759749999997</v>
      </c>
      <c r="I26" s="12"/>
      <c r="J26" s="12"/>
      <c r="K26" s="12">
        <f t="shared" si="0"/>
        <v>56937.777039999994</v>
      </c>
    </row>
    <row r="27" spans="1:11" s="3" customFormat="1" ht="18" x14ac:dyDescent="0.2">
      <c r="A27" s="9">
        <v>24</v>
      </c>
      <c r="B27" s="23" t="s">
        <v>51</v>
      </c>
      <c r="C27" s="13" t="s">
        <v>52</v>
      </c>
      <c r="D27" s="9" t="s">
        <v>6</v>
      </c>
      <c r="E27" s="21">
        <v>0</v>
      </c>
      <c r="F27" s="22">
        <v>11547.337</v>
      </c>
      <c r="G27" s="12">
        <v>11662.810369999999</v>
      </c>
      <c r="H27" s="12">
        <v>12386.202499999999</v>
      </c>
      <c r="I27" s="12"/>
      <c r="J27" s="12"/>
      <c r="K27" s="12">
        <f t="shared" si="0"/>
        <v>11865.449956666665</v>
      </c>
    </row>
    <row r="28" spans="1:11" s="3" customFormat="1" x14ac:dyDescent="0.2">
      <c r="A28" s="9">
        <v>25</v>
      </c>
      <c r="B28" s="23" t="s">
        <v>53</v>
      </c>
      <c r="C28" s="13" t="s">
        <v>54</v>
      </c>
      <c r="D28" s="9" t="s">
        <v>6</v>
      </c>
      <c r="E28" s="21">
        <v>0</v>
      </c>
      <c r="F28" s="22">
        <v>32886.841</v>
      </c>
      <c r="G28" s="12">
        <v>33215.709410000003</v>
      </c>
      <c r="H28" s="12">
        <v>32720.367750000001</v>
      </c>
      <c r="I28" s="12"/>
      <c r="J28" s="12"/>
      <c r="K28" s="12">
        <f t="shared" si="0"/>
        <v>32940.972719999998</v>
      </c>
    </row>
    <row r="29" spans="1:11" s="3" customFormat="1" ht="18" x14ac:dyDescent="0.2">
      <c r="A29" s="9">
        <v>26</v>
      </c>
      <c r="B29" s="23" t="s">
        <v>55</v>
      </c>
      <c r="C29" s="11" t="s">
        <v>56</v>
      </c>
      <c r="D29" s="9" t="s">
        <v>6</v>
      </c>
      <c r="E29" s="21">
        <v>0</v>
      </c>
      <c r="F29" s="22">
        <v>25480.444</v>
      </c>
      <c r="G29" s="12">
        <v>25735.248439999999</v>
      </c>
      <c r="H29" s="12">
        <v>24498.622750000002</v>
      </c>
      <c r="I29" s="12"/>
      <c r="J29" s="12"/>
      <c r="K29" s="12">
        <f t="shared" si="0"/>
        <v>25238.105063333333</v>
      </c>
    </row>
    <row r="30" spans="1:11" s="3" customFormat="1" x14ac:dyDescent="0.2">
      <c r="A30" s="9">
        <v>27</v>
      </c>
      <c r="B30" s="23" t="s">
        <v>57</v>
      </c>
      <c r="C30" s="68" t="s">
        <v>58</v>
      </c>
      <c r="D30" s="9" t="s">
        <v>6</v>
      </c>
      <c r="E30" s="21">
        <v>0</v>
      </c>
      <c r="F30" s="22">
        <v>15317.273999999999</v>
      </c>
      <c r="G30" s="12">
        <v>15470.446739999999</v>
      </c>
      <c r="H30" s="12">
        <v>12321.14025</v>
      </c>
      <c r="I30" s="12">
        <v>17800</v>
      </c>
      <c r="J30" s="12">
        <v>18000</v>
      </c>
      <c r="K30" s="12">
        <f t="shared" si="0"/>
        <v>15781.772198000001</v>
      </c>
    </row>
    <row r="31" spans="1:11" s="3" customFormat="1" ht="22.5" x14ac:dyDescent="0.2">
      <c r="A31" s="9">
        <v>28</v>
      </c>
      <c r="B31" s="23" t="s">
        <v>59</v>
      </c>
      <c r="C31" s="63" t="s">
        <v>176</v>
      </c>
      <c r="D31" s="9" t="s">
        <v>6</v>
      </c>
      <c r="E31" s="21">
        <v>0</v>
      </c>
      <c r="F31" s="22">
        <v>20104.579000000002</v>
      </c>
      <c r="G31" s="12">
        <v>20305.624790000002</v>
      </c>
      <c r="H31" s="12">
        <v>20639.701499999999</v>
      </c>
      <c r="I31" s="12"/>
      <c r="J31" s="12"/>
      <c r="K31" s="12">
        <f t="shared" si="0"/>
        <v>20349.968429999997</v>
      </c>
    </row>
    <row r="32" spans="1:11" s="3" customFormat="1" x14ac:dyDescent="0.2">
      <c r="A32" s="9">
        <v>29</v>
      </c>
      <c r="B32" s="23">
        <v>200000691</v>
      </c>
      <c r="C32" s="13" t="s">
        <v>61</v>
      </c>
      <c r="D32" s="9" t="s">
        <v>6</v>
      </c>
      <c r="E32" s="21">
        <v>0</v>
      </c>
      <c r="F32" s="22">
        <v>23828.272000000001</v>
      </c>
      <c r="G32" s="12">
        <v>24066.55472</v>
      </c>
      <c r="H32" s="12">
        <v>27114.644250000001</v>
      </c>
      <c r="I32" s="12"/>
      <c r="J32" s="12"/>
      <c r="K32" s="12">
        <f t="shared" si="0"/>
        <v>25003.156989999999</v>
      </c>
    </row>
    <row r="33" spans="1:11" s="3" customFormat="1" ht="33.75" x14ac:dyDescent="0.2">
      <c r="A33" s="9">
        <v>30</v>
      </c>
      <c r="B33" s="23">
        <v>200001698</v>
      </c>
      <c r="C33" s="63" t="s">
        <v>177</v>
      </c>
      <c r="D33" s="9" t="s">
        <v>6</v>
      </c>
      <c r="E33" s="21">
        <v>0</v>
      </c>
      <c r="F33" s="22">
        <v>17786.073</v>
      </c>
      <c r="G33" s="12">
        <v>17963.933730000001</v>
      </c>
      <c r="H33" s="12">
        <v>16895.012999999999</v>
      </c>
      <c r="I33" s="12"/>
      <c r="J33" s="12"/>
      <c r="K33" s="12">
        <f t="shared" si="0"/>
        <v>17548.339909999999</v>
      </c>
    </row>
    <row r="34" spans="1:11" s="3" customFormat="1" x14ac:dyDescent="0.2">
      <c r="A34" s="9">
        <v>31</v>
      </c>
      <c r="B34" s="23">
        <v>200001517</v>
      </c>
      <c r="C34" s="13" t="s">
        <v>63</v>
      </c>
      <c r="D34" s="9" t="s">
        <v>6</v>
      </c>
      <c r="E34" s="21">
        <v>0</v>
      </c>
      <c r="F34" s="22">
        <v>17925.856</v>
      </c>
      <c r="G34" s="12">
        <v>18105.114559999998</v>
      </c>
      <c r="H34" s="12">
        <v>19234.2395</v>
      </c>
      <c r="I34" s="12"/>
      <c r="J34" s="12"/>
      <c r="K34" s="12">
        <f t="shared" si="0"/>
        <v>18421.736686666667</v>
      </c>
    </row>
    <row r="35" spans="1:11" s="3" customFormat="1" ht="18" x14ac:dyDescent="0.2">
      <c r="A35" s="9">
        <v>32</v>
      </c>
      <c r="B35" s="23">
        <v>200001691</v>
      </c>
      <c r="C35" s="13" t="s">
        <v>64</v>
      </c>
      <c r="D35" s="9" t="s">
        <v>6</v>
      </c>
      <c r="E35" s="21">
        <v>0</v>
      </c>
      <c r="F35" s="22">
        <v>51201.567000000003</v>
      </c>
      <c r="G35" s="12">
        <v>51713.582670000003</v>
      </c>
      <c r="H35" s="12">
        <v>60260.060750000004</v>
      </c>
      <c r="I35" s="12"/>
      <c r="J35" s="12"/>
      <c r="K35" s="12">
        <f t="shared" si="0"/>
        <v>54391.736806666675</v>
      </c>
    </row>
    <row r="36" spans="1:11" s="3" customFormat="1" x14ac:dyDescent="0.2">
      <c r="A36" s="9">
        <v>33</v>
      </c>
      <c r="B36" s="23">
        <v>200001442</v>
      </c>
      <c r="C36" s="13" t="s">
        <v>65</v>
      </c>
      <c r="D36" s="9" t="s">
        <v>6</v>
      </c>
      <c r="E36" s="21">
        <v>0</v>
      </c>
      <c r="F36" s="22">
        <v>33863.22</v>
      </c>
      <c r="G36" s="12">
        <v>34201.852200000001</v>
      </c>
      <c r="H36" s="12">
        <v>34853.155749999998</v>
      </c>
      <c r="I36" s="12"/>
      <c r="J36" s="12"/>
      <c r="K36" s="12">
        <f t="shared" si="0"/>
        <v>34306.075983333336</v>
      </c>
    </row>
    <row r="37" spans="1:11" s="3" customFormat="1" x14ac:dyDescent="0.2">
      <c r="A37" s="9">
        <v>34</v>
      </c>
      <c r="B37" s="23">
        <v>200001692</v>
      </c>
      <c r="C37" s="13" t="s">
        <v>66</v>
      </c>
      <c r="D37" s="9" t="s">
        <v>6</v>
      </c>
      <c r="E37" s="21">
        <v>0</v>
      </c>
      <c r="F37" s="22">
        <v>20374.686000000002</v>
      </c>
      <c r="G37" s="12">
        <v>20578.432860000001</v>
      </c>
      <c r="H37" s="12">
        <v>19879.29925</v>
      </c>
      <c r="I37" s="12"/>
      <c r="J37" s="12"/>
      <c r="K37" s="12">
        <f t="shared" si="0"/>
        <v>20277.472703333333</v>
      </c>
    </row>
    <row r="38" spans="1:11" s="3" customFormat="1" x14ac:dyDescent="0.2">
      <c r="A38" s="9">
        <v>35</v>
      </c>
      <c r="B38" s="23">
        <v>200001490</v>
      </c>
      <c r="C38" s="13" t="s">
        <v>67</v>
      </c>
      <c r="D38" s="9" t="s">
        <v>6</v>
      </c>
      <c r="E38" s="21">
        <v>0</v>
      </c>
      <c r="F38" s="27">
        <v>21574.928</v>
      </c>
      <c r="G38" s="12">
        <v>21790.67728</v>
      </c>
      <c r="H38" s="12">
        <v>23137.9185</v>
      </c>
      <c r="I38" s="12"/>
      <c r="J38" s="12"/>
      <c r="K38" s="12">
        <f t="shared" si="0"/>
        <v>22167.841260000001</v>
      </c>
    </row>
    <row r="39" spans="1:11" s="3" customFormat="1" ht="18" x14ac:dyDescent="0.2">
      <c r="A39" s="9">
        <v>36</v>
      </c>
      <c r="B39" s="23">
        <v>200002106</v>
      </c>
      <c r="C39" s="13" t="s">
        <v>68</v>
      </c>
      <c r="D39" s="9" t="s">
        <v>6</v>
      </c>
      <c r="E39" s="21">
        <v>0</v>
      </c>
      <c r="F39" s="27">
        <v>15038.759</v>
      </c>
      <c r="G39" s="12">
        <v>15189.14659</v>
      </c>
      <c r="H39" s="12">
        <v>17474.58625</v>
      </c>
      <c r="I39" s="12"/>
      <c r="J39" s="12"/>
      <c r="K39" s="12">
        <f t="shared" si="0"/>
        <v>15900.830613333334</v>
      </c>
    </row>
    <row r="40" spans="1:11" s="3" customFormat="1" x14ac:dyDescent="0.2">
      <c r="A40" s="9">
        <v>37</v>
      </c>
      <c r="B40" s="23">
        <v>200001688</v>
      </c>
      <c r="C40" s="13" t="s">
        <v>69</v>
      </c>
      <c r="D40" s="9" t="s">
        <v>6</v>
      </c>
      <c r="E40" s="21">
        <v>0</v>
      </c>
      <c r="F40" s="27">
        <v>25475.188999999998</v>
      </c>
      <c r="G40" s="12">
        <v>25729.940889999998</v>
      </c>
      <c r="H40" s="12">
        <v>25003.826249999998</v>
      </c>
      <c r="I40" s="12"/>
      <c r="J40" s="12"/>
      <c r="K40" s="12">
        <f t="shared" si="0"/>
        <v>25402.985379999998</v>
      </c>
    </row>
    <row r="41" spans="1:11" s="3" customFormat="1" x14ac:dyDescent="0.2">
      <c r="A41" s="9">
        <v>38</v>
      </c>
      <c r="B41" s="23">
        <v>200001462</v>
      </c>
      <c r="C41" s="13" t="s">
        <v>70</v>
      </c>
      <c r="D41" s="9" t="s">
        <v>6</v>
      </c>
      <c r="E41" s="21">
        <v>0</v>
      </c>
      <c r="F41" s="27">
        <v>23903.944</v>
      </c>
      <c r="G41" s="12">
        <v>24142.98344</v>
      </c>
      <c r="H41" s="12">
        <v>24558.521249999998</v>
      </c>
      <c r="I41" s="12"/>
      <c r="J41" s="12"/>
      <c r="K41" s="12">
        <f t="shared" si="0"/>
        <v>24201.816229999997</v>
      </c>
    </row>
    <row r="42" spans="1:11" s="3" customFormat="1" x14ac:dyDescent="0.2">
      <c r="A42" s="9">
        <v>39</v>
      </c>
      <c r="B42" s="23">
        <v>200001582</v>
      </c>
      <c r="C42" s="13" t="s">
        <v>71</v>
      </c>
      <c r="D42" s="9" t="s">
        <v>6</v>
      </c>
      <c r="E42" s="21">
        <v>0</v>
      </c>
      <c r="F42" s="22">
        <v>11130.09</v>
      </c>
      <c r="G42" s="12">
        <v>11241.3909</v>
      </c>
      <c r="H42" s="12">
        <v>13103.651750000001</v>
      </c>
      <c r="I42" s="12"/>
      <c r="J42" s="12"/>
      <c r="K42" s="12">
        <f t="shared" si="0"/>
        <v>11825.044216666667</v>
      </c>
    </row>
    <row r="43" spans="1:11" s="3" customFormat="1" x14ac:dyDescent="0.2">
      <c r="A43" s="9">
        <v>40</v>
      </c>
      <c r="B43" s="23">
        <v>200001584</v>
      </c>
      <c r="C43" s="13" t="s">
        <v>72</v>
      </c>
      <c r="D43" s="9" t="s">
        <v>6</v>
      </c>
      <c r="E43" s="21">
        <v>0</v>
      </c>
      <c r="F43" s="25">
        <v>17182.798999999999</v>
      </c>
      <c r="G43" s="12">
        <v>17354.626990000001</v>
      </c>
      <c r="H43" s="12">
        <v>16397.663</v>
      </c>
      <c r="I43" s="12"/>
      <c r="J43" s="12"/>
      <c r="K43" s="12">
        <f t="shared" si="0"/>
        <v>16978.362996666667</v>
      </c>
    </row>
    <row r="44" spans="1:11" s="3" customFormat="1" x14ac:dyDescent="0.2">
      <c r="A44" s="9">
        <v>41</v>
      </c>
      <c r="B44" s="23">
        <v>200001586</v>
      </c>
      <c r="C44" s="13" t="s">
        <v>73</v>
      </c>
      <c r="D44" s="9" t="s">
        <v>6</v>
      </c>
      <c r="E44" s="21">
        <v>0</v>
      </c>
      <c r="F44" s="22">
        <v>5632.3090000000002</v>
      </c>
      <c r="G44" s="12">
        <v>5688.6320900000001</v>
      </c>
      <c r="H44" s="12">
        <v>4894.26775</v>
      </c>
      <c r="I44" s="12"/>
      <c r="J44" s="12"/>
      <c r="K44" s="12">
        <f t="shared" si="0"/>
        <v>5405.0696133333331</v>
      </c>
    </row>
    <row r="45" spans="1:11" s="3" customFormat="1" x14ac:dyDescent="0.2">
      <c r="A45" s="9">
        <v>42</v>
      </c>
      <c r="B45" s="23">
        <v>200001587</v>
      </c>
      <c r="C45" s="13" t="s">
        <v>74</v>
      </c>
      <c r="D45" s="9" t="s">
        <v>6</v>
      </c>
      <c r="E45" s="21">
        <v>0</v>
      </c>
      <c r="F45" s="22">
        <v>7464.2020000000002</v>
      </c>
      <c r="G45" s="12">
        <v>7538.8440200000005</v>
      </c>
      <c r="H45" s="12">
        <v>8519.0810000000001</v>
      </c>
      <c r="I45" s="12"/>
      <c r="J45" s="12"/>
      <c r="K45" s="12">
        <f t="shared" si="0"/>
        <v>7840.7090066666669</v>
      </c>
    </row>
    <row r="46" spans="1:11" s="3" customFormat="1" x14ac:dyDescent="0.2">
      <c r="A46" s="9">
        <v>43</v>
      </c>
      <c r="B46" s="23">
        <v>200001799</v>
      </c>
      <c r="C46" s="13" t="s">
        <v>75</v>
      </c>
      <c r="D46" s="9" t="s">
        <v>6</v>
      </c>
      <c r="E46" s="21">
        <v>0</v>
      </c>
      <c r="F46" s="22">
        <v>24333.803</v>
      </c>
      <c r="G46" s="12">
        <v>24577.141029999999</v>
      </c>
      <c r="H46" s="12">
        <v>22840.676749999999</v>
      </c>
      <c r="I46" s="12"/>
      <c r="J46" s="12"/>
      <c r="K46" s="12">
        <f t="shared" si="0"/>
        <v>23917.206926666666</v>
      </c>
    </row>
    <row r="47" spans="1:11" s="3" customFormat="1" x14ac:dyDescent="0.2">
      <c r="A47" s="9">
        <v>44</v>
      </c>
      <c r="B47" s="23">
        <v>200001541</v>
      </c>
      <c r="C47" s="13" t="s">
        <v>76</v>
      </c>
      <c r="D47" s="9" t="s">
        <v>6</v>
      </c>
      <c r="E47" s="21">
        <v>0</v>
      </c>
      <c r="F47" s="22">
        <v>4200.8469999999998</v>
      </c>
      <c r="G47" s="12">
        <v>4242.8554699999995</v>
      </c>
      <c r="H47" s="12">
        <v>4292.5307499999999</v>
      </c>
      <c r="I47" s="12"/>
      <c r="J47" s="12"/>
      <c r="K47" s="12">
        <f t="shared" si="0"/>
        <v>4245.4110733333337</v>
      </c>
    </row>
    <row r="48" spans="1:11" s="3" customFormat="1" x14ac:dyDescent="0.2">
      <c r="A48" s="9">
        <v>45</v>
      </c>
      <c r="B48" s="23" t="s">
        <v>78</v>
      </c>
      <c r="C48" s="13" t="s">
        <v>77</v>
      </c>
      <c r="D48" s="9" t="s">
        <v>6</v>
      </c>
      <c r="E48" s="21">
        <v>0</v>
      </c>
      <c r="F48" s="22">
        <v>7041.7</v>
      </c>
      <c r="G48" s="12">
        <v>7112.1170000000002</v>
      </c>
      <c r="H48" s="12">
        <v>6499.0654999999997</v>
      </c>
      <c r="I48" s="12"/>
      <c r="J48" s="12"/>
      <c r="K48" s="12">
        <f t="shared" si="0"/>
        <v>6884.2941666666666</v>
      </c>
    </row>
    <row r="49" spans="1:11" s="3" customFormat="1" x14ac:dyDescent="0.2">
      <c r="A49" s="9">
        <v>46</v>
      </c>
      <c r="B49" s="23">
        <v>200000161</v>
      </c>
      <c r="C49" s="13" t="s">
        <v>79</v>
      </c>
      <c r="D49" s="9" t="s">
        <v>6</v>
      </c>
      <c r="E49" s="21">
        <v>0</v>
      </c>
      <c r="F49" s="22">
        <v>6303.8980000000001</v>
      </c>
      <c r="G49" s="12">
        <v>6366.9369800000004</v>
      </c>
      <c r="H49" s="12">
        <v>6280.1715000000004</v>
      </c>
      <c r="I49" s="12"/>
      <c r="J49" s="12"/>
      <c r="K49" s="12">
        <f t="shared" si="0"/>
        <v>6317.00216</v>
      </c>
    </row>
    <row r="50" spans="1:11" s="3" customFormat="1" x14ac:dyDescent="0.2">
      <c r="A50" s="9">
        <v>47</v>
      </c>
      <c r="B50" s="23">
        <v>200001451</v>
      </c>
      <c r="C50" s="68" t="s">
        <v>80</v>
      </c>
      <c r="D50" s="9" t="s">
        <v>6</v>
      </c>
      <c r="E50" s="21">
        <v>0</v>
      </c>
      <c r="F50" s="22">
        <v>5966.527</v>
      </c>
      <c r="G50" s="12">
        <v>6026.1922700000005</v>
      </c>
      <c r="H50" s="12">
        <v>4855.7527499999997</v>
      </c>
      <c r="I50" s="12">
        <v>6990</v>
      </c>
      <c r="J50" s="12">
        <v>7220</v>
      </c>
      <c r="K50" s="12">
        <f t="shared" si="0"/>
        <v>6211.6944039999998</v>
      </c>
    </row>
    <row r="51" spans="1:11" s="3" customFormat="1" x14ac:dyDescent="0.2">
      <c r="A51" s="9">
        <v>48</v>
      </c>
      <c r="B51" s="23">
        <v>200000811</v>
      </c>
      <c r="C51" s="13" t="s">
        <v>81</v>
      </c>
      <c r="D51" s="9" t="s">
        <v>6</v>
      </c>
      <c r="E51" s="21">
        <v>0</v>
      </c>
      <c r="F51" s="22">
        <v>4785.2029999999995</v>
      </c>
      <c r="G51" s="12">
        <v>4833.0550299999995</v>
      </c>
      <c r="H51" s="12">
        <v>5041.8967499999999</v>
      </c>
      <c r="I51" s="12"/>
      <c r="J51" s="12"/>
      <c r="K51" s="12">
        <f t="shared" si="0"/>
        <v>4886.7182599999996</v>
      </c>
    </row>
    <row r="52" spans="1:11" s="3" customFormat="1" x14ac:dyDescent="0.2">
      <c r="A52" s="9">
        <v>49</v>
      </c>
      <c r="B52" s="23">
        <v>200001470</v>
      </c>
      <c r="C52" s="13" t="s">
        <v>82</v>
      </c>
      <c r="D52" s="9" t="s">
        <v>6</v>
      </c>
      <c r="E52" s="21">
        <v>0</v>
      </c>
      <c r="F52" s="22">
        <v>8104.2610000000004</v>
      </c>
      <c r="G52" s="12">
        <v>8185.3036100000008</v>
      </c>
      <c r="H52" s="12">
        <v>9490.0537499999991</v>
      </c>
      <c r="I52" s="12"/>
      <c r="J52" s="12"/>
      <c r="K52" s="12">
        <f t="shared" si="0"/>
        <v>8593.2061200000007</v>
      </c>
    </row>
    <row r="53" spans="1:11" s="3" customFormat="1" x14ac:dyDescent="0.2">
      <c r="A53" s="9">
        <v>50</v>
      </c>
      <c r="B53" s="23">
        <v>200001477</v>
      </c>
      <c r="C53" s="13" t="s">
        <v>83</v>
      </c>
      <c r="D53" s="9" t="s">
        <v>6</v>
      </c>
      <c r="E53" s="21">
        <v>0</v>
      </c>
      <c r="F53" s="22">
        <v>6666.4930000000004</v>
      </c>
      <c r="G53" s="12">
        <v>6733.1579300000003</v>
      </c>
      <c r="H53" s="12">
        <v>5721.8374999999996</v>
      </c>
      <c r="I53" s="12"/>
      <c r="J53" s="12"/>
      <c r="K53" s="12">
        <f t="shared" si="0"/>
        <v>6373.8294766666659</v>
      </c>
    </row>
    <row r="54" spans="1:11" s="3" customFormat="1" x14ac:dyDescent="0.2">
      <c r="A54" s="9">
        <v>51</v>
      </c>
      <c r="B54" s="23">
        <v>200000413</v>
      </c>
      <c r="C54" s="13" t="s">
        <v>84</v>
      </c>
      <c r="D54" s="9" t="s">
        <v>6</v>
      </c>
      <c r="E54" s="21">
        <v>0</v>
      </c>
      <c r="F54" s="22">
        <v>7238.2370000000001</v>
      </c>
      <c r="G54" s="12">
        <v>7310.6193700000003</v>
      </c>
      <c r="H54" s="12">
        <v>7428.6477500000001</v>
      </c>
      <c r="I54" s="12"/>
      <c r="J54" s="12"/>
      <c r="K54" s="12">
        <f t="shared" si="0"/>
        <v>7325.8347066666674</v>
      </c>
    </row>
    <row r="55" spans="1:11" s="3" customFormat="1" x14ac:dyDescent="0.2">
      <c r="A55" s="9">
        <v>52</v>
      </c>
      <c r="B55" s="23">
        <v>200001486</v>
      </c>
      <c r="C55" s="13" t="s">
        <v>85</v>
      </c>
      <c r="D55" s="9" t="s">
        <v>6</v>
      </c>
      <c r="E55" s="21">
        <v>0</v>
      </c>
      <c r="F55" s="22">
        <v>6620.2489999999998</v>
      </c>
      <c r="G55" s="12">
        <v>6686.4514899999995</v>
      </c>
      <c r="H55" s="12">
        <v>6951.5844999999999</v>
      </c>
      <c r="I55" s="12"/>
      <c r="J55" s="12"/>
      <c r="K55" s="12">
        <f t="shared" si="0"/>
        <v>6752.7616633333337</v>
      </c>
    </row>
    <row r="56" spans="1:11" s="3" customFormat="1" x14ac:dyDescent="0.2">
      <c r="A56" s="9">
        <v>53</v>
      </c>
      <c r="B56" s="23">
        <v>200001575</v>
      </c>
      <c r="C56" s="13" t="s">
        <v>86</v>
      </c>
      <c r="D56" s="9" t="s">
        <v>6</v>
      </c>
      <c r="E56" s="21">
        <v>0</v>
      </c>
      <c r="F56" s="22">
        <v>3489.32</v>
      </c>
      <c r="G56" s="12">
        <v>3524.2132000000001</v>
      </c>
      <c r="H56" s="12">
        <v>3341.05575</v>
      </c>
      <c r="I56" s="12"/>
      <c r="J56" s="12"/>
      <c r="K56" s="12">
        <f t="shared" si="0"/>
        <v>3451.5296499999999</v>
      </c>
    </row>
    <row r="57" spans="1:11" s="3" customFormat="1" x14ac:dyDescent="0.2">
      <c r="A57" s="9">
        <v>54</v>
      </c>
      <c r="B57" s="23">
        <v>200001500</v>
      </c>
      <c r="C57" s="13" t="s">
        <v>87</v>
      </c>
      <c r="D57" s="9" t="s">
        <v>6</v>
      </c>
      <c r="E57" s="21">
        <v>0</v>
      </c>
      <c r="F57" s="22">
        <v>7275.0219999999999</v>
      </c>
      <c r="G57" s="12">
        <v>7347.7722199999998</v>
      </c>
      <c r="H57" s="12">
        <v>7579.66</v>
      </c>
      <c r="I57" s="12"/>
      <c r="J57" s="12"/>
      <c r="K57" s="12">
        <f t="shared" si="0"/>
        <v>7400.8180733333329</v>
      </c>
    </row>
    <row r="58" spans="1:11" s="3" customFormat="1" x14ac:dyDescent="0.2">
      <c r="A58" s="9">
        <v>55</v>
      </c>
      <c r="B58" s="23">
        <v>200001508</v>
      </c>
      <c r="C58" s="13" t="s">
        <v>88</v>
      </c>
      <c r="D58" s="9" t="s">
        <v>6</v>
      </c>
      <c r="E58" s="21">
        <v>0</v>
      </c>
      <c r="F58" s="22">
        <v>4769.4380000000001</v>
      </c>
      <c r="G58" s="12">
        <v>4817.13238</v>
      </c>
      <c r="H58" s="12">
        <v>4496.6959999999999</v>
      </c>
      <c r="I58" s="12"/>
      <c r="J58" s="12"/>
      <c r="K58" s="12">
        <f t="shared" si="0"/>
        <v>4694.4221266666673</v>
      </c>
    </row>
    <row r="59" spans="1:11" s="3" customFormat="1" x14ac:dyDescent="0.2">
      <c r="A59" s="9">
        <v>56</v>
      </c>
      <c r="B59" s="23">
        <v>200001511</v>
      </c>
      <c r="C59" s="13" t="s">
        <v>89</v>
      </c>
      <c r="D59" s="9" t="s">
        <v>6</v>
      </c>
      <c r="E59" s="21">
        <v>0</v>
      </c>
      <c r="F59" s="22">
        <v>6807.3270000000002</v>
      </c>
      <c r="G59" s="12">
        <v>6875.4002700000001</v>
      </c>
      <c r="H59" s="12">
        <v>7857.5587500000001</v>
      </c>
      <c r="I59" s="12"/>
      <c r="J59" s="12"/>
      <c r="K59" s="12">
        <f t="shared" si="0"/>
        <v>7180.0953399999999</v>
      </c>
    </row>
    <row r="60" spans="1:11" s="3" customFormat="1" x14ac:dyDescent="0.2">
      <c r="A60" s="9">
        <v>57</v>
      </c>
      <c r="B60" s="23">
        <v>200002353</v>
      </c>
      <c r="C60" s="13" t="s">
        <v>90</v>
      </c>
      <c r="D60" s="9" t="s">
        <v>6</v>
      </c>
      <c r="E60" s="21">
        <v>0</v>
      </c>
      <c r="F60" s="22">
        <v>5610.2380000000003</v>
      </c>
      <c r="G60" s="12">
        <v>5666.3403800000006</v>
      </c>
      <c r="H60" s="12">
        <v>5257.7610000000004</v>
      </c>
      <c r="I60" s="12"/>
      <c r="J60" s="12"/>
      <c r="K60" s="12">
        <f t="shared" si="0"/>
        <v>5511.4464600000001</v>
      </c>
    </row>
    <row r="61" spans="1:11" s="3" customFormat="1" x14ac:dyDescent="0.2">
      <c r="A61" s="9">
        <v>58</v>
      </c>
      <c r="B61" s="23">
        <v>200001516</v>
      </c>
      <c r="C61" s="13" t="s">
        <v>91</v>
      </c>
      <c r="D61" s="9" t="s">
        <v>6</v>
      </c>
      <c r="E61" s="21">
        <v>0</v>
      </c>
      <c r="F61" s="22">
        <v>5570.3</v>
      </c>
      <c r="G61" s="12">
        <v>5626.0030000000006</v>
      </c>
      <c r="H61" s="12">
        <v>5054.3452500000003</v>
      </c>
      <c r="I61" s="12"/>
      <c r="J61" s="12"/>
      <c r="K61" s="12">
        <f t="shared" si="0"/>
        <v>5416.8827499999998</v>
      </c>
    </row>
    <row r="62" spans="1:11" s="3" customFormat="1" x14ac:dyDescent="0.2">
      <c r="A62" s="9">
        <v>59</v>
      </c>
      <c r="B62" s="23">
        <v>200001539</v>
      </c>
      <c r="C62" s="13" t="s">
        <v>92</v>
      </c>
      <c r="D62" s="9" t="s">
        <v>6</v>
      </c>
      <c r="E62" s="21">
        <v>0</v>
      </c>
      <c r="F62" s="22">
        <v>5478.8630000000003</v>
      </c>
      <c r="G62" s="12">
        <v>5533.6516300000003</v>
      </c>
      <c r="H62" s="12">
        <v>6836.1845000000003</v>
      </c>
      <c r="I62" s="12"/>
      <c r="J62" s="12"/>
      <c r="K62" s="12">
        <f t="shared" si="0"/>
        <v>5949.5663766666667</v>
      </c>
    </row>
    <row r="63" spans="1:11" s="3" customFormat="1" x14ac:dyDescent="0.2">
      <c r="A63" s="9">
        <v>60</v>
      </c>
      <c r="B63" s="23">
        <v>200001540</v>
      </c>
      <c r="C63" s="13" t="s">
        <v>93</v>
      </c>
      <c r="D63" s="9" t="s">
        <v>6</v>
      </c>
      <c r="E63" s="21">
        <v>0</v>
      </c>
      <c r="F63" s="22">
        <v>4486.7190000000001</v>
      </c>
      <c r="G63" s="12">
        <v>4531.58619</v>
      </c>
      <c r="H63" s="12">
        <v>5175.8690000000006</v>
      </c>
      <c r="I63" s="12"/>
      <c r="J63" s="12"/>
      <c r="K63" s="12">
        <f t="shared" si="0"/>
        <v>4731.3913966666669</v>
      </c>
    </row>
    <row r="64" spans="1:11" s="3" customFormat="1" x14ac:dyDescent="0.2">
      <c r="A64" s="9">
        <v>61</v>
      </c>
      <c r="B64" s="23">
        <v>200001546</v>
      </c>
      <c r="C64" s="13" t="s">
        <v>94</v>
      </c>
      <c r="D64" s="9" t="s">
        <v>6</v>
      </c>
      <c r="E64" s="21">
        <v>0</v>
      </c>
      <c r="F64" s="22">
        <v>6950.2629999999999</v>
      </c>
      <c r="G64" s="12">
        <v>7019.7656299999999</v>
      </c>
      <c r="H64" s="12">
        <v>7114.4902499999998</v>
      </c>
      <c r="I64" s="12"/>
      <c r="J64" s="12"/>
      <c r="K64" s="12">
        <f t="shared" si="0"/>
        <v>7028.1729599999999</v>
      </c>
    </row>
    <row r="65" spans="1:11" s="3" customFormat="1" x14ac:dyDescent="0.2">
      <c r="A65" s="9">
        <v>62</v>
      </c>
      <c r="B65" s="23">
        <v>200001550</v>
      </c>
      <c r="C65" s="13" t="s">
        <v>95</v>
      </c>
      <c r="D65" s="9" t="s">
        <v>6</v>
      </c>
      <c r="E65" s="21">
        <v>0</v>
      </c>
      <c r="F65" s="22">
        <v>4446.7809999999999</v>
      </c>
      <c r="G65" s="12">
        <v>4491.24881</v>
      </c>
      <c r="H65" s="12">
        <v>4807.9245000000001</v>
      </c>
      <c r="I65" s="12"/>
      <c r="J65" s="12"/>
      <c r="K65" s="12">
        <f t="shared" si="0"/>
        <v>4581.98477</v>
      </c>
    </row>
    <row r="66" spans="1:11" s="3" customFormat="1" x14ac:dyDescent="0.2">
      <c r="A66" s="9">
        <v>63</v>
      </c>
      <c r="B66" s="23">
        <v>200001552</v>
      </c>
      <c r="C66" s="13" t="s">
        <v>96</v>
      </c>
      <c r="D66" s="9" t="s">
        <v>6</v>
      </c>
      <c r="E66" s="21">
        <v>0</v>
      </c>
      <c r="F66" s="22">
        <v>5455.741</v>
      </c>
      <c r="G66" s="12">
        <v>5510.2984100000003</v>
      </c>
      <c r="H66" s="12">
        <v>5232.4215000000004</v>
      </c>
      <c r="I66" s="12"/>
      <c r="J66" s="12"/>
      <c r="K66" s="12">
        <f t="shared" si="0"/>
        <v>5399.4869700000008</v>
      </c>
    </row>
    <row r="67" spans="1:11" s="3" customFormat="1" x14ac:dyDescent="0.2">
      <c r="A67" s="9">
        <v>64</v>
      </c>
      <c r="B67" s="23">
        <v>200002513</v>
      </c>
      <c r="C67" s="13" t="s">
        <v>97</v>
      </c>
      <c r="D67" s="9" t="s">
        <v>6</v>
      </c>
      <c r="E67" s="21">
        <v>0</v>
      </c>
      <c r="F67" s="22">
        <v>4744.2139999999999</v>
      </c>
      <c r="G67" s="12">
        <v>4791.6561400000001</v>
      </c>
      <c r="H67" s="12">
        <v>4076.317</v>
      </c>
      <c r="I67" s="12"/>
      <c r="J67" s="12"/>
      <c r="K67" s="12">
        <f t="shared" si="0"/>
        <v>4537.3957133333324</v>
      </c>
    </row>
    <row r="68" spans="1:11" s="3" customFormat="1" x14ac:dyDescent="0.2">
      <c r="A68" s="9">
        <v>65</v>
      </c>
      <c r="B68" s="23">
        <v>200000232</v>
      </c>
      <c r="C68" s="13" t="s">
        <v>98</v>
      </c>
      <c r="D68" s="9" t="s">
        <v>6</v>
      </c>
      <c r="E68" s="21">
        <v>0</v>
      </c>
      <c r="F68" s="22">
        <v>6356.4480000000003</v>
      </c>
      <c r="G68" s="12">
        <v>6420.0124800000003</v>
      </c>
      <c r="H68" s="12">
        <v>6656.5895</v>
      </c>
      <c r="I68" s="12"/>
      <c r="J68" s="12"/>
      <c r="K68" s="12">
        <f t="shared" si="0"/>
        <v>6477.6833266666681</v>
      </c>
    </row>
    <row r="69" spans="1:11" s="3" customFormat="1" x14ac:dyDescent="0.2">
      <c r="A69" s="9">
        <v>66</v>
      </c>
      <c r="B69" s="23">
        <v>200001467</v>
      </c>
      <c r="C69" s="13" t="s">
        <v>99</v>
      </c>
      <c r="D69" s="9" t="s">
        <v>6</v>
      </c>
      <c r="E69" s="21">
        <v>0</v>
      </c>
      <c r="F69" s="22">
        <v>5350.6409999999996</v>
      </c>
      <c r="G69" s="12">
        <v>5404.1474099999996</v>
      </c>
      <c r="H69" s="12">
        <v>5524.6122500000001</v>
      </c>
      <c r="I69" s="12"/>
      <c r="J69" s="12"/>
      <c r="K69" s="12">
        <f t="shared" ref="K69:K127" si="1">AVERAGE(F69:J69)</f>
        <v>5426.4668866666661</v>
      </c>
    </row>
    <row r="70" spans="1:11" s="3" customFormat="1" x14ac:dyDescent="0.2">
      <c r="A70" s="9">
        <v>67</v>
      </c>
      <c r="B70" s="23">
        <v>200000305</v>
      </c>
      <c r="C70" s="13" t="s">
        <v>100</v>
      </c>
      <c r="D70" s="9" t="s">
        <v>6</v>
      </c>
      <c r="E70" s="21">
        <v>0</v>
      </c>
      <c r="F70" s="22">
        <v>8358.6029999999992</v>
      </c>
      <c r="G70" s="12">
        <v>8442.1890299999995</v>
      </c>
      <c r="H70" s="12">
        <v>9132.616</v>
      </c>
      <c r="I70" s="12"/>
      <c r="J70" s="12"/>
      <c r="K70" s="12">
        <f t="shared" si="1"/>
        <v>8644.4693433333323</v>
      </c>
    </row>
    <row r="71" spans="1:11" s="3" customFormat="1" x14ac:dyDescent="0.2">
      <c r="A71" s="9">
        <v>68</v>
      </c>
      <c r="B71" s="23">
        <v>200001478</v>
      </c>
      <c r="C71" s="13" t="s">
        <v>101</v>
      </c>
      <c r="D71" s="9" t="s">
        <v>6</v>
      </c>
      <c r="E71" s="21">
        <v>0</v>
      </c>
      <c r="F71" s="22">
        <v>5221.3680000000004</v>
      </c>
      <c r="G71" s="12">
        <v>5273.5816800000002</v>
      </c>
      <c r="H71" s="12">
        <v>5211.5212499999998</v>
      </c>
      <c r="I71" s="12"/>
      <c r="J71" s="12"/>
      <c r="K71" s="12">
        <f t="shared" si="1"/>
        <v>5235.4903100000001</v>
      </c>
    </row>
    <row r="72" spans="1:11" s="3" customFormat="1" x14ac:dyDescent="0.2">
      <c r="A72" s="9">
        <v>69</v>
      </c>
      <c r="B72" s="23">
        <v>200000751</v>
      </c>
      <c r="C72" s="13" t="s">
        <v>102</v>
      </c>
      <c r="D72" s="9" t="s">
        <v>6</v>
      </c>
      <c r="E72" s="21">
        <v>0</v>
      </c>
      <c r="F72" s="22">
        <v>5014.3209999999999</v>
      </c>
      <c r="G72" s="12">
        <v>5064.4642100000001</v>
      </c>
      <c r="H72" s="12">
        <v>5171.7340000000004</v>
      </c>
      <c r="I72" s="12"/>
      <c r="J72" s="12"/>
      <c r="K72" s="12">
        <f t="shared" si="1"/>
        <v>5083.5064033333338</v>
      </c>
    </row>
    <row r="73" spans="1:11" s="3" customFormat="1" x14ac:dyDescent="0.2">
      <c r="A73" s="9">
        <v>70</v>
      </c>
      <c r="B73" s="23">
        <v>200000431</v>
      </c>
      <c r="C73" s="13" t="s">
        <v>103</v>
      </c>
      <c r="D73" s="9" t="s">
        <v>6</v>
      </c>
      <c r="E73" s="21">
        <v>0</v>
      </c>
      <c r="F73" s="22">
        <v>8298.6959999999999</v>
      </c>
      <c r="G73" s="12">
        <v>8381.6829600000001</v>
      </c>
      <c r="H73" s="12">
        <v>8813.0207499999997</v>
      </c>
      <c r="I73" s="12"/>
      <c r="J73" s="12"/>
      <c r="K73" s="12">
        <f t="shared" si="1"/>
        <v>8497.7999033333344</v>
      </c>
    </row>
    <row r="74" spans="1:11" s="3" customFormat="1" x14ac:dyDescent="0.2">
      <c r="A74" s="9">
        <v>71</v>
      </c>
      <c r="B74" s="23">
        <v>200002516</v>
      </c>
      <c r="C74" s="13" t="s">
        <v>104</v>
      </c>
      <c r="D74" s="9" t="s">
        <v>6</v>
      </c>
      <c r="E74" s="21">
        <v>0</v>
      </c>
      <c r="F74" s="22">
        <v>6510.9449999999997</v>
      </c>
      <c r="G74" s="12">
        <v>6576.0544499999996</v>
      </c>
      <c r="H74" s="12">
        <v>7211.8557499999997</v>
      </c>
      <c r="I74" s="12"/>
      <c r="J74" s="12"/>
      <c r="K74" s="12">
        <f t="shared" si="1"/>
        <v>6766.2850666666664</v>
      </c>
    </row>
    <row r="75" spans="1:11" s="3" customFormat="1" x14ac:dyDescent="0.2">
      <c r="A75" s="9">
        <v>72</v>
      </c>
      <c r="B75" s="23">
        <v>200001483</v>
      </c>
      <c r="C75" s="13" t="s">
        <v>105</v>
      </c>
      <c r="D75" s="9" t="s">
        <v>6</v>
      </c>
      <c r="E75" s="21">
        <v>0</v>
      </c>
      <c r="F75" s="22">
        <v>7785.808</v>
      </c>
      <c r="G75" s="12">
        <v>7863.66608</v>
      </c>
      <c r="H75" s="12">
        <v>7348.5547500000002</v>
      </c>
      <c r="I75" s="12"/>
      <c r="J75" s="12"/>
      <c r="K75" s="12">
        <f t="shared" si="1"/>
        <v>7666.0096100000001</v>
      </c>
    </row>
    <row r="76" spans="1:11" s="3" customFormat="1" x14ac:dyDescent="0.2">
      <c r="A76" s="9">
        <v>73</v>
      </c>
      <c r="B76" s="23">
        <v>200002517</v>
      </c>
      <c r="C76" s="13" t="s">
        <v>106</v>
      </c>
      <c r="D76" s="9" t="s">
        <v>6</v>
      </c>
      <c r="E76" s="21">
        <v>0</v>
      </c>
      <c r="F76" s="22">
        <v>12848.475</v>
      </c>
      <c r="G76" s="12">
        <v>12976.95975</v>
      </c>
      <c r="H76" s="12">
        <v>12529.251749999999</v>
      </c>
      <c r="I76" s="12"/>
      <c r="J76" s="12"/>
      <c r="K76" s="12">
        <f t="shared" si="1"/>
        <v>12784.895499999999</v>
      </c>
    </row>
    <row r="77" spans="1:11" s="3" customFormat="1" x14ac:dyDescent="0.2">
      <c r="A77" s="9">
        <v>74</v>
      </c>
      <c r="B77" s="23">
        <v>200000449</v>
      </c>
      <c r="C77" s="13" t="s">
        <v>107</v>
      </c>
      <c r="D77" s="9" t="s">
        <v>6</v>
      </c>
      <c r="E77" s="21">
        <v>0</v>
      </c>
      <c r="F77" s="22">
        <v>7656.5349999999999</v>
      </c>
      <c r="G77" s="12">
        <v>7733.1003499999997</v>
      </c>
      <c r="H77" s="12">
        <v>7969.2465000000002</v>
      </c>
      <c r="I77" s="12"/>
      <c r="J77" s="12"/>
      <c r="K77" s="12">
        <f t="shared" si="1"/>
        <v>7786.2939500000002</v>
      </c>
    </row>
    <row r="78" spans="1:11" s="3" customFormat="1" x14ac:dyDescent="0.2">
      <c r="A78" s="9">
        <v>75</v>
      </c>
      <c r="B78" s="23">
        <v>200001492</v>
      </c>
      <c r="C78" s="13" t="s">
        <v>108</v>
      </c>
      <c r="D78" s="9" t="s">
        <v>6</v>
      </c>
      <c r="E78" s="21">
        <v>0</v>
      </c>
      <c r="F78" s="22">
        <v>9429.5720000000001</v>
      </c>
      <c r="G78" s="12">
        <v>9523.8677200000002</v>
      </c>
      <c r="H78" s="12">
        <v>10984.55775</v>
      </c>
      <c r="I78" s="12"/>
      <c r="J78" s="12"/>
      <c r="K78" s="12">
        <f t="shared" si="1"/>
        <v>9979.3324900000007</v>
      </c>
    </row>
    <row r="79" spans="1:11" s="3" customFormat="1" x14ac:dyDescent="0.2">
      <c r="A79" s="9">
        <v>76</v>
      </c>
      <c r="B79" s="15" t="s">
        <v>109</v>
      </c>
      <c r="C79" s="13" t="s">
        <v>110</v>
      </c>
      <c r="D79" s="9" t="s">
        <v>6</v>
      </c>
      <c r="E79" s="21">
        <v>0</v>
      </c>
      <c r="F79" s="22">
        <v>8226.1769999999997</v>
      </c>
      <c r="G79" s="12">
        <v>8308.4387699999988</v>
      </c>
      <c r="H79" s="12">
        <v>9182.5797500000008</v>
      </c>
      <c r="I79" s="12"/>
      <c r="J79" s="12"/>
      <c r="K79" s="12">
        <f t="shared" si="1"/>
        <v>8572.3985066666664</v>
      </c>
    </row>
    <row r="80" spans="1:11" s="3" customFormat="1" x14ac:dyDescent="0.2">
      <c r="A80" s="9">
        <v>77</v>
      </c>
      <c r="B80" s="23">
        <v>200001555</v>
      </c>
      <c r="C80" s="13" t="s">
        <v>111</v>
      </c>
      <c r="D80" s="9" t="s">
        <v>6</v>
      </c>
      <c r="E80" s="21">
        <v>0</v>
      </c>
      <c r="F80" s="22">
        <v>4544.5240000000003</v>
      </c>
      <c r="G80" s="12">
        <v>4589.9692400000004</v>
      </c>
      <c r="H80" s="12">
        <v>4957.5652499999997</v>
      </c>
      <c r="I80" s="12"/>
      <c r="J80" s="12"/>
      <c r="K80" s="12">
        <f t="shared" si="1"/>
        <v>4697.3528299999998</v>
      </c>
    </row>
    <row r="81" spans="1:11" s="3" customFormat="1" x14ac:dyDescent="0.2">
      <c r="A81" s="9">
        <v>78</v>
      </c>
      <c r="B81" s="23">
        <v>200002519</v>
      </c>
      <c r="C81" s="13" t="s">
        <v>112</v>
      </c>
      <c r="D81" s="9" t="s">
        <v>6</v>
      </c>
      <c r="E81" s="21">
        <v>0</v>
      </c>
      <c r="F81" s="22">
        <v>15090.258</v>
      </c>
      <c r="G81" s="12">
        <v>15241.16058</v>
      </c>
      <c r="H81" s="12">
        <v>14199.3115</v>
      </c>
      <c r="I81" s="12"/>
      <c r="J81" s="12"/>
      <c r="K81" s="12">
        <f t="shared" si="1"/>
        <v>14843.576693333331</v>
      </c>
    </row>
    <row r="82" spans="1:11" s="3" customFormat="1" x14ac:dyDescent="0.2">
      <c r="A82" s="9">
        <v>79</v>
      </c>
      <c r="B82" s="23">
        <v>200001514</v>
      </c>
      <c r="C82" s="13" t="s">
        <v>113</v>
      </c>
      <c r="D82" s="9" t="s">
        <v>6</v>
      </c>
      <c r="E82" s="21">
        <v>0</v>
      </c>
      <c r="F82" s="22">
        <v>5216.1130000000003</v>
      </c>
      <c r="G82" s="12">
        <v>5268.2741300000007</v>
      </c>
      <c r="H82" s="12">
        <v>5212.53</v>
      </c>
      <c r="I82" s="12"/>
      <c r="J82" s="12"/>
      <c r="K82" s="12">
        <f t="shared" si="1"/>
        <v>5232.3057100000005</v>
      </c>
    </row>
    <row r="83" spans="1:11" s="3" customFormat="1" x14ac:dyDescent="0.2">
      <c r="A83" s="9">
        <v>80</v>
      </c>
      <c r="B83" s="23">
        <v>200000534</v>
      </c>
      <c r="C83" s="13" t="s">
        <v>114</v>
      </c>
      <c r="D83" s="9" t="s">
        <v>6</v>
      </c>
      <c r="E83" s="21">
        <v>0</v>
      </c>
      <c r="F83" s="22">
        <v>4542.4219999999996</v>
      </c>
      <c r="G83" s="12">
        <v>4587.8462199999994</v>
      </c>
      <c r="H83" s="12">
        <v>5022.9787500000002</v>
      </c>
      <c r="I83" s="12"/>
      <c r="J83" s="12"/>
      <c r="K83" s="12">
        <f t="shared" si="1"/>
        <v>4717.7489899999991</v>
      </c>
    </row>
    <row r="84" spans="1:11" s="3" customFormat="1" x14ac:dyDescent="0.2">
      <c r="A84" s="9">
        <v>81</v>
      </c>
      <c r="B84" s="23">
        <v>200001744</v>
      </c>
      <c r="C84" s="13" t="s">
        <v>105</v>
      </c>
      <c r="D84" s="9" t="s">
        <v>24</v>
      </c>
      <c r="E84" s="21">
        <v>0</v>
      </c>
      <c r="F84" s="27">
        <v>1271.71</v>
      </c>
      <c r="G84" s="12">
        <v>1284.4271000000001</v>
      </c>
      <c r="H84" s="12">
        <v>1592.0725</v>
      </c>
      <c r="I84" s="12"/>
      <c r="J84" s="12"/>
      <c r="K84" s="12">
        <f t="shared" si="1"/>
        <v>1382.7365333333335</v>
      </c>
    </row>
    <row r="85" spans="1:11" s="3" customFormat="1" x14ac:dyDescent="0.2">
      <c r="A85" s="9">
        <v>82</v>
      </c>
      <c r="B85" s="23">
        <v>200001748</v>
      </c>
      <c r="C85" s="13" t="s">
        <v>111</v>
      </c>
      <c r="D85" s="9" t="s">
        <v>24</v>
      </c>
      <c r="E85" s="21">
        <v>0</v>
      </c>
      <c r="F85" s="27">
        <v>1199.191</v>
      </c>
      <c r="G85" s="12">
        <v>1211.18291</v>
      </c>
      <c r="H85" s="12">
        <v>1296.9837499999999</v>
      </c>
      <c r="I85" s="12"/>
      <c r="J85" s="12"/>
      <c r="K85" s="12">
        <f t="shared" si="1"/>
        <v>1235.7858866666668</v>
      </c>
    </row>
    <row r="86" spans="1:11" s="3" customFormat="1" x14ac:dyDescent="0.2">
      <c r="A86" s="9">
        <v>83</v>
      </c>
      <c r="B86" s="23">
        <v>200001743</v>
      </c>
      <c r="C86" s="13" t="s">
        <v>115</v>
      </c>
      <c r="D86" s="9" t="s">
        <v>24</v>
      </c>
      <c r="E86" s="21">
        <v>0</v>
      </c>
      <c r="F86" s="27">
        <v>1683.702</v>
      </c>
      <c r="G86" s="12">
        <v>1700.5390199999999</v>
      </c>
      <c r="H86" s="12">
        <v>1668.5305000000001</v>
      </c>
      <c r="I86" s="12"/>
      <c r="J86" s="12"/>
      <c r="K86" s="12">
        <f t="shared" si="1"/>
        <v>1684.2571733333334</v>
      </c>
    </row>
    <row r="87" spans="1:11" s="3" customFormat="1" x14ac:dyDescent="0.2">
      <c r="A87" s="9">
        <v>84</v>
      </c>
      <c r="B87" s="23">
        <v>200001759</v>
      </c>
      <c r="C87" s="13" t="s">
        <v>112</v>
      </c>
      <c r="D87" s="9" t="s">
        <v>24</v>
      </c>
      <c r="E87" s="21">
        <v>0</v>
      </c>
      <c r="F87" s="27">
        <v>3021.625</v>
      </c>
      <c r="G87" s="12">
        <v>3051.8412499999999</v>
      </c>
      <c r="H87" s="12">
        <v>3281.1122500000001</v>
      </c>
      <c r="I87" s="12"/>
      <c r="J87" s="12"/>
      <c r="K87" s="12">
        <f t="shared" si="1"/>
        <v>3118.1928333333331</v>
      </c>
    </row>
    <row r="88" spans="1:11" s="3" customFormat="1" x14ac:dyDescent="0.2">
      <c r="A88" s="9">
        <v>85</v>
      </c>
      <c r="B88" s="23">
        <v>200001746</v>
      </c>
      <c r="C88" s="13" t="s">
        <v>106</v>
      </c>
      <c r="D88" s="9" t="s">
        <v>24</v>
      </c>
      <c r="E88" s="21">
        <v>0</v>
      </c>
      <c r="F88" s="27">
        <v>2932.29</v>
      </c>
      <c r="G88" s="12">
        <v>2961.6129000000001</v>
      </c>
      <c r="H88" s="12">
        <v>3089.7452499999999</v>
      </c>
      <c r="I88" s="12"/>
      <c r="J88" s="12"/>
      <c r="K88" s="12">
        <f t="shared" si="1"/>
        <v>2994.5493833333335</v>
      </c>
    </row>
    <row r="89" spans="1:11" s="3" customFormat="1" x14ac:dyDescent="0.2">
      <c r="A89" s="9">
        <v>86</v>
      </c>
      <c r="B89" s="23">
        <v>200001721</v>
      </c>
      <c r="C89" s="13" t="s">
        <v>97</v>
      </c>
      <c r="D89" s="9" t="s">
        <v>24</v>
      </c>
      <c r="E89" s="21">
        <v>0</v>
      </c>
      <c r="F89" s="27">
        <v>1267.5060000000001</v>
      </c>
      <c r="G89" s="12">
        <v>1280.1810600000001</v>
      </c>
      <c r="H89" s="12">
        <v>1369.394</v>
      </c>
      <c r="I89" s="12"/>
      <c r="J89" s="12"/>
      <c r="K89" s="12">
        <f t="shared" si="1"/>
        <v>1305.6936866666667</v>
      </c>
    </row>
    <row r="90" spans="1:11" s="3" customFormat="1" x14ac:dyDescent="0.2">
      <c r="A90" s="9">
        <v>87</v>
      </c>
      <c r="B90" s="23">
        <v>200001789</v>
      </c>
      <c r="C90" s="13" t="s">
        <v>116</v>
      </c>
      <c r="D90" s="9" t="s">
        <v>24</v>
      </c>
      <c r="E90" s="21">
        <v>0</v>
      </c>
      <c r="F90" s="27">
        <v>1948.5540000000001</v>
      </c>
      <c r="G90" s="12">
        <v>1968.03954</v>
      </c>
      <c r="H90" s="12">
        <v>2094.95975</v>
      </c>
      <c r="I90" s="12"/>
      <c r="J90" s="12"/>
      <c r="K90" s="12">
        <f t="shared" si="1"/>
        <v>2003.8510966666665</v>
      </c>
    </row>
    <row r="91" spans="1:11" s="3" customFormat="1" ht="18" x14ac:dyDescent="0.2">
      <c r="A91" s="9">
        <v>88</v>
      </c>
      <c r="B91" s="23">
        <v>200002612</v>
      </c>
      <c r="C91" s="13" t="s">
        <v>117</v>
      </c>
      <c r="D91" s="9" t="s">
        <v>6</v>
      </c>
      <c r="E91" s="21">
        <v>0.19</v>
      </c>
      <c r="F91" s="27">
        <v>11829.004999999999</v>
      </c>
      <c r="G91" s="12">
        <v>11947.295049999999</v>
      </c>
      <c r="H91" s="12">
        <v>14092.917750000001</v>
      </c>
      <c r="I91" s="12"/>
      <c r="J91" s="12"/>
      <c r="K91" s="12">
        <f t="shared" si="1"/>
        <v>12623.0726</v>
      </c>
    </row>
    <row r="92" spans="1:11" s="3" customFormat="1" x14ac:dyDescent="0.2">
      <c r="A92" s="9">
        <v>89</v>
      </c>
      <c r="B92" s="23">
        <v>200000756</v>
      </c>
      <c r="C92" s="13" t="s">
        <v>118</v>
      </c>
      <c r="D92" s="9" t="s">
        <v>6</v>
      </c>
      <c r="E92" s="21">
        <v>0</v>
      </c>
      <c r="F92" s="27">
        <v>4650.6750000000002</v>
      </c>
      <c r="G92" s="12">
        <v>4697.1817499999997</v>
      </c>
      <c r="H92" s="12">
        <v>4867.3989999999994</v>
      </c>
      <c r="I92" s="12"/>
      <c r="J92" s="12"/>
      <c r="K92" s="12">
        <f t="shared" si="1"/>
        <v>4738.4185833333331</v>
      </c>
    </row>
    <row r="93" spans="1:11" s="3" customFormat="1" x14ac:dyDescent="0.2">
      <c r="A93" s="9">
        <v>90</v>
      </c>
      <c r="B93" s="23">
        <v>200001547</v>
      </c>
      <c r="C93" s="13" t="s">
        <v>119</v>
      </c>
      <c r="D93" s="9" t="s">
        <v>6</v>
      </c>
      <c r="E93" s="21">
        <v>0</v>
      </c>
      <c r="F93" s="27">
        <v>6938.7020000000002</v>
      </c>
      <c r="G93" s="12">
        <v>7008.0890200000003</v>
      </c>
      <c r="H93" s="12">
        <v>6945.9589999999998</v>
      </c>
      <c r="I93" s="12"/>
      <c r="J93" s="12"/>
      <c r="K93" s="12">
        <f t="shared" si="1"/>
        <v>6964.2500066666662</v>
      </c>
    </row>
    <row r="94" spans="1:11" s="3" customFormat="1" ht="18.75" x14ac:dyDescent="0.2">
      <c r="A94" s="9">
        <v>91</v>
      </c>
      <c r="B94" s="23">
        <v>200001777</v>
      </c>
      <c r="C94" s="13" t="s">
        <v>120</v>
      </c>
      <c r="D94" s="14" t="s">
        <v>121</v>
      </c>
      <c r="E94" s="21">
        <v>0.19</v>
      </c>
      <c r="F94" s="27">
        <v>12566.807000000001</v>
      </c>
      <c r="G94" s="12">
        <v>12692.47507</v>
      </c>
      <c r="H94" s="12">
        <v>13019.651249999999</v>
      </c>
      <c r="I94" s="12"/>
      <c r="J94" s="12"/>
      <c r="K94" s="12">
        <f t="shared" si="1"/>
        <v>12759.644439999998</v>
      </c>
    </row>
    <row r="95" spans="1:11" s="3" customFormat="1" ht="18" x14ac:dyDescent="0.2">
      <c r="A95" s="9">
        <v>92</v>
      </c>
      <c r="B95" s="23">
        <v>200002600</v>
      </c>
      <c r="C95" s="13" t="s">
        <v>122</v>
      </c>
      <c r="D95" s="9" t="s">
        <v>24</v>
      </c>
      <c r="E95" s="21">
        <v>0.19</v>
      </c>
      <c r="F95" s="27">
        <v>1400.9829999999999</v>
      </c>
      <c r="G95" s="12">
        <v>1414.9928299999999</v>
      </c>
      <c r="H95" s="12">
        <v>1546.5284999999999</v>
      </c>
      <c r="I95" s="12"/>
      <c r="J95" s="12"/>
      <c r="K95" s="12">
        <f t="shared" si="1"/>
        <v>1454.1681099999998</v>
      </c>
    </row>
    <row r="96" spans="1:11" s="3" customFormat="1" x14ac:dyDescent="0.2">
      <c r="A96" s="9">
        <v>93</v>
      </c>
      <c r="B96" s="23">
        <v>200000760</v>
      </c>
      <c r="C96" s="13" t="s">
        <v>123</v>
      </c>
      <c r="D96" s="9" t="s">
        <v>14</v>
      </c>
      <c r="E96" s="21">
        <v>0.19</v>
      </c>
      <c r="F96" s="27">
        <v>15431.833000000001</v>
      </c>
      <c r="G96" s="12">
        <v>15586.151330000001</v>
      </c>
      <c r="H96" s="12">
        <v>16628.083749999998</v>
      </c>
      <c r="I96" s="12"/>
      <c r="J96" s="12"/>
      <c r="K96" s="12">
        <f t="shared" si="1"/>
        <v>15882.022693333332</v>
      </c>
    </row>
    <row r="97" spans="1:11" s="3" customFormat="1" x14ac:dyDescent="0.2">
      <c r="A97" s="9">
        <v>94</v>
      </c>
      <c r="B97" s="23">
        <v>200001476</v>
      </c>
      <c r="C97" s="13" t="s">
        <v>123</v>
      </c>
      <c r="D97" s="9" t="s">
        <v>6</v>
      </c>
      <c r="E97" s="21">
        <v>0.19</v>
      </c>
      <c r="F97" s="27">
        <v>29214.647000000001</v>
      </c>
      <c r="G97" s="12">
        <v>29506.793470000001</v>
      </c>
      <c r="H97" s="12">
        <v>31014.026750000001</v>
      </c>
      <c r="I97" s="12"/>
      <c r="J97" s="12"/>
      <c r="K97" s="12">
        <f t="shared" si="1"/>
        <v>29911.82240666667</v>
      </c>
    </row>
    <row r="98" spans="1:11" s="3" customFormat="1" x14ac:dyDescent="0.2">
      <c r="A98" s="9">
        <v>95</v>
      </c>
      <c r="B98" s="23">
        <v>200001631</v>
      </c>
      <c r="C98" s="13" t="s">
        <v>124</v>
      </c>
      <c r="D98" s="9" t="s">
        <v>24</v>
      </c>
      <c r="E98" s="21">
        <v>0.19</v>
      </c>
      <c r="F98" s="27">
        <v>1179.222</v>
      </c>
      <c r="G98" s="12">
        <v>1191.01422</v>
      </c>
      <c r="H98" s="12">
        <v>1600</v>
      </c>
      <c r="I98" s="12"/>
      <c r="J98" s="12"/>
      <c r="K98" s="12">
        <f t="shared" si="1"/>
        <v>1323.4120733333332</v>
      </c>
    </row>
    <row r="99" spans="1:11" s="3" customFormat="1" x14ac:dyDescent="0.2">
      <c r="A99" s="9">
        <v>96</v>
      </c>
      <c r="B99" s="23">
        <v>200000750</v>
      </c>
      <c r="C99" s="13" t="s">
        <v>125</v>
      </c>
      <c r="D99" s="9" t="s">
        <v>24</v>
      </c>
      <c r="E99" s="21">
        <v>0.19</v>
      </c>
      <c r="F99" s="27">
        <v>12386.035</v>
      </c>
      <c r="G99" s="12">
        <v>12509.895350000001</v>
      </c>
      <c r="H99" s="12">
        <v>12603.27275</v>
      </c>
      <c r="I99" s="12"/>
      <c r="J99" s="12"/>
      <c r="K99" s="12">
        <f t="shared" si="1"/>
        <v>12499.734366666666</v>
      </c>
    </row>
    <row r="100" spans="1:11" s="3" customFormat="1" x14ac:dyDescent="0.2">
      <c r="A100" s="9">
        <v>97</v>
      </c>
      <c r="B100" s="23">
        <v>200000805</v>
      </c>
      <c r="C100" s="13" t="s">
        <v>126</v>
      </c>
      <c r="D100" s="9" t="s">
        <v>14</v>
      </c>
      <c r="E100" s="21">
        <v>0.05</v>
      </c>
      <c r="F100" s="27">
        <v>12748.63</v>
      </c>
      <c r="G100" s="12">
        <v>12876.1163</v>
      </c>
      <c r="H100" s="12">
        <v>13211.311750000001</v>
      </c>
      <c r="I100" s="12"/>
      <c r="J100" s="12"/>
      <c r="K100" s="12">
        <f t="shared" si="1"/>
        <v>12945.352683333333</v>
      </c>
    </row>
    <row r="101" spans="1:11" s="3" customFormat="1" x14ac:dyDescent="0.2">
      <c r="A101" s="9">
        <v>98</v>
      </c>
      <c r="B101" s="23">
        <v>200001493</v>
      </c>
      <c r="C101" s="13" t="s">
        <v>126</v>
      </c>
      <c r="D101" s="9" t="s">
        <v>6</v>
      </c>
      <c r="E101" s="21">
        <v>0.05</v>
      </c>
      <c r="F101" s="27">
        <v>23465.677</v>
      </c>
      <c r="G101" s="12">
        <v>23700.333770000001</v>
      </c>
      <c r="H101" s="12">
        <v>24433.241000000002</v>
      </c>
      <c r="I101" s="12"/>
      <c r="J101" s="12"/>
      <c r="K101" s="12">
        <f t="shared" si="1"/>
        <v>23866.417256666668</v>
      </c>
    </row>
    <row r="102" spans="1:11" s="3" customFormat="1" x14ac:dyDescent="0.2">
      <c r="A102" s="9">
        <v>99</v>
      </c>
      <c r="B102" s="23">
        <v>200001689</v>
      </c>
      <c r="C102" s="13" t="s">
        <v>127</v>
      </c>
      <c r="D102" s="9" t="s">
        <v>6</v>
      </c>
      <c r="E102" s="21">
        <v>0</v>
      </c>
      <c r="F102" s="27">
        <v>32042.887999999999</v>
      </c>
      <c r="G102" s="12">
        <v>32363.316879999998</v>
      </c>
      <c r="H102" s="12">
        <v>34012.114750000001</v>
      </c>
      <c r="I102" s="12"/>
      <c r="J102" s="12"/>
      <c r="K102" s="12">
        <f t="shared" si="1"/>
        <v>32806.106543333335</v>
      </c>
    </row>
    <row r="103" spans="1:11" s="3" customFormat="1" x14ac:dyDescent="0.2">
      <c r="A103" s="9">
        <v>100</v>
      </c>
      <c r="B103" s="23">
        <v>200000626</v>
      </c>
      <c r="C103" s="13" t="s">
        <v>128</v>
      </c>
      <c r="D103" s="9" t="s">
        <v>6</v>
      </c>
      <c r="E103" s="21">
        <v>0</v>
      </c>
      <c r="F103" s="27">
        <v>25863.008000000002</v>
      </c>
      <c r="G103" s="12">
        <v>26121.638080000001</v>
      </c>
      <c r="H103" s="12">
        <v>27226.95175</v>
      </c>
      <c r="I103" s="12"/>
      <c r="J103" s="12"/>
      <c r="K103" s="12">
        <f t="shared" si="1"/>
        <v>26403.865943333338</v>
      </c>
    </row>
    <row r="104" spans="1:11" s="3" customFormat="1" x14ac:dyDescent="0.2">
      <c r="A104" s="9">
        <v>101</v>
      </c>
      <c r="B104" s="23">
        <v>200000627</v>
      </c>
      <c r="C104" s="13" t="s">
        <v>129</v>
      </c>
      <c r="D104" s="9" t="s">
        <v>6</v>
      </c>
      <c r="E104" s="21">
        <v>0</v>
      </c>
      <c r="F104" s="27">
        <v>34741.856</v>
      </c>
      <c r="G104" s="12">
        <v>35089.274559999998</v>
      </c>
      <c r="H104" s="12">
        <v>36738.042999999998</v>
      </c>
      <c r="I104" s="12"/>
      <c r="J104" s="12"/>
      <c r="K104" s="12">
        <f t="shared" si="1"/>
        <v>35523.057853333332</v>
      </c>
    </row>
    <row r="105" spans="1:11" s="5" customFormat="1" x14ac:dyDescent="0.2">
      <c r="A105" s="9">
        <v>102</v>
      </c>
      <c r="B105" s="23">
        <v>200000753</v>
      </c>
      <c r="C105" s="13" t="s">
        <v>130</v>
      </c>
      <c r="D105" s="9" t="s">
        <v>14</v>
      </c>
      <c r="E105" s="21">
        <v>0.19</v>
      </c>
      <c r="F105" s="27">
        <v>25750.550999999999</v>
      </c>
      <c r="G105" s="12">
        <v>26008.056509999999</v>
      </c>
      <c r="H105" s="12">
        <v>25389.142500000002</v>
      </c>
      <c r="I105" s="12"/>
      <c r="J105" s="12"/>
      <c r="K105" s="12">
        <f t="shared" si="1"/>
        <v>25715.916670000002</v>
      </c>
    </row>
    <row r="106" spans="1:11" s="5" customFormat="1" x14ac:dyDescent="0.2">
      <c r="A106" s="9">
        <v>103</v>
      </c>
      <c r="B106" s="23">
        <v>200000661</v>
      </c>
      <c r="C106" s="13" t="s">
        <v>131</v>
      </c>
      <c r="D106" s="9" t="s">
        <v>6</v>
      </c>
      <c r="E106" s="21">
        <v>0.19</v>
      </c>
      <c r="F106" s="27">
        <v>13946.77</v>
      </c>
      <c r="G106" s="12">
        <v>14086.2377</v>
      </c>
      <c r="H106" s="12">
        <v>14616.66375</v>
      </c>
      <c r="I106" s="12"/>
      <c r="J106" s="12"/>
      <c r="K106" s="12">
        <f t="shared" si="1"/>
        <v>14216.557150000001</v>
      </c>
    </row>
    <row r="107" spans="1:11" s="5" customFormat="1" ht="18.75" x14ac:dyDescent="0.2">
      <c r="A107" s="9">
        <v>104</v>
      </c>
      <c r="B107" s="23">
        <v>200002398</v>
      </c>
      <c r="C107" s="13" t="s">
        <v>132</v>
      </c>
      <c r="D107" s="14" t="s">
        <v>133</v>
      </c>
      <c r="E107" s="21">
        <v>0.19</v>
      </c>
      <c r="F107" s="27">
        <v>13111.225</v>
      </c>
      <c r="G107" s="12">
        <v>13242.33725</v>
      </c>
      <c r="H107" s="12">
        <v>14235.70225</v>
      </c>
      <c r="I107" s="12"/>
      <c r="J107" s="12"/>
      <c r="K107" s="12">
        <f t="shared" si="1"/>
        <v>13529.754833333334</v>
      </c>
    </row>
    <row r="108" spans="1:11" s="5" customFormat="1" x14ac:dyDescent="0.2">
      <c r="A108" s="9">
        <v>105</v>
      </c>
      <c r="B108" s="23">
        <v>200000672</v>
      </c>
      <c r="C108" s="13" t="s">
        <v>134</v>
      </c>
      <c r="D108" s="14" t="s">
        <v>135</v>
      </c>
      <c r="E108" s="28">
        <v>0.05</v>
      </c>
      <c r="F108" s="29">
        <v>10707.588</v>
      </c>
      <c r="G108" s="12">
        <v>10814.66388</v>
      </c>
      <c r="H108" s="12">
        <v>12088.1355</v>
      </c>
      <c r="I108" s="12"/>
      <c r="J108" s="12"/>
      <c r="K108" s="12">
        <f t="shared" si="1"/>
        <v>11203.462460000001</v>
      </c>
    </row>
    <row r="109" spans="1:11" s="5" customFormat="1" x14ac:dyDescent="0.2">
      <c r="A109" s="9">
        <v>106</v>
      </c>
      <c r="B109" s="23">
        <v>200000990</v>
      </c>
      <c r="C109" s="13" t="s">
        <v>134</v>
      </c>
      <c r="D109" s="14" t="s">
        <v>6</v>
      </c>
      <c r="E109" s="28">
        <v>0.05</v>
      </c>
      <c r="F109" s="29">
        <v>19662.108</v>
      </c>
      <c r="G109" s="12">
        <v>19858.729080000001</v>
      </c>
      <c r="H109" s="12">
        <v>20425.907500000001</v>
      </c>
      <c r="I109" s="12"/>
      <c r="J109" s="12"/>
      <c r="K109" s="12">
        <f t="shared" si="1"/>
        <v>19982.248193333333</v>
      </c>
    </row>
    <row r="110" spans="1:11" s="5" customFormat="1" x14ac:dyDescent="0.2">
      <c r="A110" s="9">
        <v>107</v>
      </c>
      <c r="B110" s="23">
        <v>200000671</v>
      </c>
      <c r="C110" s="13" t="s">
        <v>134</v>
      </c>
      <c r="D110" s="9" t="s">
        <v>136</v>
      </c>
      <c r="E110" s="21">
        <v>0.05</v>
      </c>
      <c r="F110" s="27">
        <v>15093.411</v>
      </c>
      <c r="G110" s="12">
        <v>15244.34511</v>
      </c>
      <c r="H110" s="12">
        <v>15174.70325</v>
      </c>
      <c r="I110" s="12"/>
      <c r="J110" s="12"/>
      <c r="K110" s="12">
        <f t="shared" si="1"/>
        <v>15170.819786666667</v>
      </c>
    </row>
    <row r="111" spans="1:11" s="3" customFormat="1" x14ac:dyDescent="0.2">
      <c r="A111" s="9">
        <v>108</v>
      </c>
      <c r="B111" s="23">
        <v>200000941</v>
      </c>
      <c r="C111" s="13" t="s">
        <v>137</v>
      </c>
      <c r="D111" s="9" t="s">
        <v>138</v>
      </c>
      <c r="E111" s="21">
        <v>0.05</v>
      </c>
      <c r="F111" s="27">
        <v>16273.683999999999</v>
      </c>
      <c r="G111" s="12">
        <v>16436.420839999999</v>
      </c>
      <c r="H111" s="12">
        <v>17030.880250000002</v>
      </c>
      <c r="I111" s="12"/>
      <c r="J111" s="12"/>
      <c r="K111" s="12">
        <f t="shared" si="1"/>
        <v>16580.328363333334</v>
      </c>
    </row>
    <row r="112" spans="1:11" s="3" customFormat="1" x14ac:dyDescent="0.2">
      <c r="A112" s="9">
        <v>109</v>
      </c>
      <c r="B112" s="23">
        <v>200000755</v>
      </c>
      <c r="C112" s="13" t="s">
        <v>139</v>
      </c>
      <c r="D112" s="9" t="s">
        <v>138</v>
      </c>
      <c r="E112" s="21">
        <v>0.05</v>
      </c>
      <c r="F112" s="27">
        <v>13372.923999999999</v>
      </c>
      <c r="G112" s="12">
        <v>13506.65324</v>
      </c>
      <c r="H112" s="12">
        <v>13129.9995</v>
      </c>
      <c r="I112" s="12"/>
      <c r="J112" s="12"/>
      <c r="K112" s="12">
        <f t="shared" si="1"/>
        <v>13336.52558</v>
      </c>
    </row>
    <row r="113" spans="1:11" s="3" customFormat="1" x14ac:dyDescent="0.2">
      <c r="A113" s="9">
        <v>110</v>
      </c>
      <c r="B113" s="23">
        <v>200000734</v>
      </c>
      <c r="C113" s="13" t="s">
        <v>140</v>
      </c>
      <c r="D113" s="9" t="s">
        <v>24</v>
      </c>
      <c r="E113" s="21">
        <v>0.19</v>
      </c>
      <c r="F113" s="27">
        <v>2733.6509999999998</v>
      </c>
      <c r="G113" s="12">
        <v>2760.9875099999999</v>
      </c>
      <c r="H113" s="12">
        <v>2850</v>
      </c>
      <c r="I113" s="12"/>
      <c r="J113" s="12"/>
      <c r="K113" s="12">
        <f t="shared" si="1"/>
        <v>2781.5461700000001</v>
      </c>
    </row>
    <row r="114" spans="1:11" x14ac:dyDescent="0.2">
      <c r="A114" s="9">
        <v>111</v>
      </c>
      <c r="B114" s="30">
        <v>200001720</v>
      </c>
      <c r="C114" s="13" t="s">
        <v>141</v>
      </c>
      <c r="D114" s="9" t="s">
        <v>24</v>
      </c>
      <c r="E114" s="21">
        <v>0.19</v>
      </c>
      <c r="F114" s="12">
        <v>2957.5140000000001</v>
      </c>
      <c r="G114" s="12">
        <v>2987.08914</v>
      </c>
      <c r="H114" s="12">
        <v>2995</v>
      </c>
      <c r="I114" s="12"/>
      <c r="J114" s="12"/>
      <c r="K114" s="12">
        <f t="shared" si="1"/>
        <v>2979.8677133333331</v>
      </c>
    </row>
    <row r="115" spans="1:11" x14ac:dyDescent="0.2">
      <c r="A115" s="9">
        <v>112</v>
      </c>
      <c r="B115" s="30">
        <v>200001739</v>
      </c>
      <c r="C115" s="13" t="s">
        <v>142</v>
      </c>
      <c r="D115" s="9" t="s">
        <v>24</v>
      </c>
      <c r="E115" s="21">
        <v>0.19</v>
      </c>
      <c r="F115" s="12">
        <v>3776.2429999999999</v>
      </c>
      <c r="G115" s="12">
        <v>3814.0054300000002</v>
      </c>
      <c r="H115" s="12">
        <v>4042.5977499999999</v>
      </c>
      <c r="I115" s="12"/>
      <c r="J115" s="12"/>
      <c r="K115" s="12">
        <f t="shared" si="1"/>
        <v>3877.6153933333335</v>
      </c>
    </row>
    <row r="116" spans="1:11" x14ac:dyDescent="0.2">
      <c r="A116" s="9">
        <v>113</v>
      </c>
      <c r="B116" s="30">
        <v>200000403</v>
      </c>
      <c r="C116" s="13" t="s">
        <v>143</v>
      </c>
      <c r="D116" s="9" t="s">
        <v>24</v>
      </c>
      <c r="E116" s="21">
        <v>0</v>
      </c>
      <c r="F116" s="12">
        <v>2971.1770000000001</v>
      </c>
      <c r="G116" s="12">
        <v>3000.88877</v>
      </c>
      <c r="H116" s="12">
        <v>2960</v>
      </c>
      <c r="I116" s="12"/>
      <c r="J116" s="12"/>
      <c r="K116" s="12">
        <f t="shared" si="1"/>
        <v>2977.3552566666672</v>
      </c>
    </row>
    <row r="117" spans="1:11" x14ac:dyDescent="0.2">
      <c r="A117" s="9">
        <v>114</v>
      </c>
      <c r="B117" s="30">
        <v>200001633</v>
      </c>
      <c r="C117" s="13" t="s">
        <v>144</v>
      </c>
      <c r="D117" s="9" t="s">
        <v>24</v>
      </c>
      <c r="E117" s="21">
        <v>0.19</v>
      </c>
      <c r="F117" s="12">
        <v>4075.7779999999998</v>
      </c>
      <c r="G117" s="12">
        <v>4116.5357800000002</v>
      </c>
      <c r="H117" s="12">
        <v>4773.2053333333333</v>
      </c>
      <c r="I117" s="12"/>
      <c r="J117" s="12"/>
      <c r="K117" s="12">
        <f t="shared" si="1"/>
        <v>4321.8397044444446</v>
      </c>
    </row>
    <row r="118" spans="1:11" x14ac:dyDescent="0.2">
      <c r="A118" s="9">
        <v>115</v>
      </c>
      <c r="B118" s="30">
        <v>200000220</v>
      </c>
      <c r="C118" s="13" t="s">
        <v>145</v>
      </c>
      <c r="D118" s="9" t="s">
        <v>146</v>
      </c>
      <c r="E118" s="21">
        <v>0</v>
      </c>
      <c r="F118" s="12">
        <v>6869.3360000000002</v>
      </c>
      <c r="G118" s="12">
        <v>6938.0293600000005</v>
      </c>
      <c r="H118" s="12">
        <v>8052.2382500000003</v>
      </c>
      <c r="I118" s="12"/>
      <c r="J118" s="12"/>
      <c r="K118" s="12">
        <f t="shared" si="1"/>
        <v>7286.5345366666661</v>
      </c>
    </row>
    <row r="119" spans="1:11" x14ac:dyDescent="0.2">
      <c r="A119" s="9">
        <v>116</v>
      </c>
      <c r="B119" s="30">
        <v>200001764</v>
      </c>
      <c r="C119" s="16" t="s">
        <v>147</v>
      </c>
      <c r="D119" s="9" t="s">
        <v>24</v>
      </c>
      <c r="E119" s="21">
        <v>0.19</v>
      </c>
      <c r="F119" s="12">
        <v>5872.9880000000003</v>
      </c>
      <c r="G119" s="12">
        <v>5931.7178800000002</v>
      </c>
      <c r="H119" s="12">
        <v>6350.3117499999998</v>
      </c>
      <c r="I119" s="12"/>
      <c r="J119" s="12"/>
      <c r="K119" s="12">
        <f t="shared" si="1"/>
        <v>6051.672543333334</v>
      </c>
    </row>
    <row r="120" spans="1:11" s="3" customFormat="1" x14ac:dyDescent="0.2">
      <c r="A120" s="9">
        <v>117</v>
      </c>
      <c r="B120" s="30">
        <v>200002109</v>
      </c>
      <c r="C120" s="55" t="s">
        <v>166</v>
      </c>
      <c r="D120" s="14" t="s">
        <v>6</v>
      </c>
      <c r="E120" s="21">
        <v>0</v>
      </c>
      <c r="F120" s="12"/>
      <c r="G120" s="12">
        <v>14000</v>
      </c>
      <c r="H120" s="12">
        <v>10040</v>
      </c>
      <c r="I120" s="12"/>
      <c r="J120" s="12"/>
      <c r="K120" s="12">
        <f t="shared" si="1"/>
        <v>12020</v>
      </c>
    </row>
    <row r="121" spans="1:11" x14ac:dyDescent="0.2">
      <c r="A121" s="9">
        <v>118</v>
      </c>
      <c r="B121" s="30">
        <v>200001499</v>
      </c>
      <c r="C121" s="55" t="s">
        <v>153</v>
      </c>
      <c r="D121" s="9" t="s">
        <v>6</v>
      </c>
      <c r="E121" s="21">
        <v>0.19</v>
      </c>
      <c r="F121" s="12">
        <v>22578.633000000002</v>
      </c>
      <c r="G121" s="12">
        <v>22804.419330000001</v>
      </c>
      <c r="H121" s="12">
        <v>19352.982499999998</v>
      </c>
      <c r="I121" s="12"/>
      <c r="J121" s="12"/>
      <c r="K121" s="12">
        <f t="shared" si="1"/>
        <v>21578.678276666669</v>
      </c>
    </row>
    <row r="122" spans="1:11" x14ac:dyDescent="0.2">
      <c r="A122" s="9">
        <v>119</v>
      </c>
      <c r="B122" s="30">
        <v>200002313</v>
      </c>
      <c r="C122" s="55" t="s">
        <v>154</v>
      </c>
      <c r="D122" s="9" t="s">
        <v>6</v>
      </c>
      <c r="E122" s="21">
        <v>0.19</v>
      </c>
      <c r="F122" s="12">
        <v>15545.341</v>
      </c>
      <c r="G122" s="12">
        <v>15700.79441</v>
      </c>
      <c r="H122" s="12">
        <v>17523.786749999999</v>
      </c>
      <c r="I122" s="12"/>
      <c r="J122" s="12"/>
      <c r="K122" s="12">
        <f t="shared" si="1"/>
        <v>16256.640720000001</v>
      </c>
    </row>
    <row r="123" spans="1:11" x14ac:dyDescent="0.2">
      <c r="A123" s="9">
        <v>120</v>
      </c>
      <c r="B123" s="30">
        <v>200002107</v>
      </c>
      <c r="C123" s="55" t="s">
        <v>155</v>
      </c>
      <c r="D123" s="9" t="s">
        <v>6</v>
      </c>
      <c r="E123" s="21">
        <v>0</v>
      </c>
      <c r="F123" s="12">
        <v>12161.120999999999</v>
      </c>
      <c r="G123" s="12">
        <v>12282.732209999998</v>
      </c>
      <c r="H123" s="12">
        <v>13323.091</v>
      </c>
      <c r="I123" s="12"/>
      <c r="J123" s="12"/>
      <c r="K123" s="12">
        <f t="shared" si="1"/>
        <v>12588.981403333333</v>
      </c>
    </row>
    <row r="124" spans="1:11" x14ac:dyDescent="0.2">
      <c r="A124" s="9">
        <v>121</v>
      </c>
      <c r="B124" s="30">
        <v>200001461</v>
      </c>
      <c r="C124" s="55" t="s">
        <v>156</v>
      </c>
      <c r="D124" s="9" t="s">
        <v>6</v>
      </c>
      <c r="E124" s="21">
        <v>0</v>
      </c>
      <c r="F124" s="12">
        <v>6967.0789999999997</v>
      </c>
      <c r="G124" s="12">
        <v>7036.7497899999998</v>
      </c>
      <c r="H124" s="12">
        <v>9090.9660000000003</v>
      </c>
      <c r="I124" s="12"/>
      <c r="J124" s="12"/>
      <c r="K124" s="12">
        <f t="shared" si="1"/>
        <v>7698.2649300000003</v>
      </c>
    </row>
    <row r="125" spans="1:11" x14ac:dyDescent="0.2">
      <c r="A125" s="9">
        <v>122</v>
      </c>
      <c r="B125" s="30">
        <v>200001466</v>
      </c>
      <c r="C125" s="55" t="s">
        <v>158</v>
      </c>
      <c r="D125" s="9" t="s">
        <v>6</v>
      </c>
      <c r="E125" s="21">
        <v>0</v>
      </c>
      <c r="F125" s="12">
        <v>4082.0839999999998</v>
      </c>
      <c r="G125" s="12">
        <v>4122.9048400000001</v>
      </c>
      <c r="H125" s="12">
        <v>4325.3213333333333</v>
      </c>
      <c r="I125" s="12"/>
      <c r="J125" s="12"/>
      <c r="K125" s="12">
        <f t="shared" si="1"/>
        <v>4176.7700577777778</v>
      </c>
    </row>
    <row r="126" spans="1:11" x14ac:dyDescent="0.2">
      <c r="A126" s="9">
        <v>123</v>
      </c>
      <c r="B126" s="30">
        <v>200001503</v>
      </c>
      <c r="C126" s="55" t="s">
        <v>167</v>
      </c>
      <c r="D126" s="9" t="s">
        <v>6</v>
      </c>
      <c r="E126" s="21">
        <v>0</v>
      </c>
      <c r="F126" s="34"/>
      <c r="G126" s="12">
        <v>7990</v>
      </c>
      <c r="H126" s="12">
        <v>8000</v>
      </c>
      <c r="I126" s="12"/>
      <c r="J126" s="12"/>
      <c r="K126" s="12">
        <f t="shared" si="1"/>
        <v>7995</v>
      </c>
    </row>
    <row r="127" spans="1:11" x14ac:dyDescent="0.2">
      <c r="A127" s="9">
        <v>124</v>
      </c>
      <c r="B127" s="9">
        <v>200001627</v>
      </c>
      <c r="C127" s="55" t="s">
        <v>168</v>
      </c>
      <c r="D127" s="9" t="s">
        <v>6</v>
      </c>
      <c r="E127" s="21">
        <v>0.19</v>
      </c>
      <c r="F127" s="34"/>
      <c r="G127" s="12">
        <v>119000</v>
      </c>
      <c r="H127" s="12">
        <v>118600</v>
      </c>
      <c r="I127" s="12"/>
      <c r="J127" s="12"/>
      <c r="K127" s="12">
        <f t="shared" si="1"/>
        <v>118800</v>
      </c>
    </row>
  </sheetData>
  <pageMargins left="0.70866141732283472" right="0.70866141732283472" top="0.74803149606299213" bottom="0.74803149606299213" header="0.31496062992125984" footer="0.31496062992125984"/>
  <pageSetup scale="75" orientation="landscape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8"/>
  </sheetPr>
  <dimension ref="A2:M128"/>
  <sheetViews>
    <sheetView zoomScale="118" zoomScaleNormal="118" workbookViewId="0">
      <selection activeCell="E3" sqref="E3"/>
    </sheetView>
  </sheetViews>
  <sheetFormatPr baseColWidth="10" defaultRowHeight="12.75" x14ac:dyDescent="0.2"/>
  <cols>
    <col min="1" max="1" width="7.140625" style="1" customWidth="1"/>
    <col min="2" max="2" width="10.42578125" style="2" customWidth="1"/>
    <col min="3" max="3" width="83.42578125" style="2" customWidth="1"/>
    <col min="4" max="4" width="17" style="2" customWidth="1"/>
    <col min="5" max="5" width="12.5703125" style="2" customWidth="1"/>
    <col min="6" max="6" width="5.7109375" style="1" customWidth="1"/>
    <col min="7" max="7" width="15" style="2" customWidth="1"/>
    <col min="8" max="8" width="11.7109375" style="2" customWidth="1"/>
    <col min="9" max="9" width="12.85546875" style="2" customWidth="1"/>
    <col min="10" max="10" width="13.28515625" style="2" customWidth="1"/>
    <col min="11" max="12" width="13.85546875" style="2" customWidth="1"/>
    <col min="13" max="13" width="11.42578125" style="2" customWidth="1"/>
    <col min="14" max="16384" width="11.42578125" style="2"/>
  </cols>
  <sheetData>
    <row r="2" spans="1:13" x14ac:dyDescent="0.2">
      <c r="H2" s="7"/>
      <c r="I2" s="7"/>
      <c r="J2" s="7"/>
    </row>
    <row r="3" spans="1:13" s="4" customFormat="1" ht="50.25" customHeight="1" x14ac:dyDescent="0.25">
      <c r="A3" s="17" t="s">
        <v>0</v>
      </c>
      <c r="B3" s="18" t="s">
        <v>164</v>
      </c>
      <c r="C3" s="18" t="s">
        <v>2</v>
      </c>
      <c r="D3" s="17" t="s">
        <v>3</v>
      </c>
      <c r="E3" s="17" t="s">
        <v>165</v>
      </c>
      <c r="F3" s="19" t="s">
        <v>4</v>
      </c>
      <c r="G3" s="20" t="s">
        <v>159</v>
      </c>
      <c r="H3" s="20" t="s">
        <v>162</v>
      </c>
      <c r="I3" s="20" t="s">
        <v>160</v>
      </c>
      <c r="J3" s="20" t="s">
        <v>163</v>
      </c>
      <c r="K3" s="20" t="s">
        <v>161</v>
      </c>
      <c r="L3" s="7"/>
    </row>
    <row r="4" spans="1:13" s="3" customFormat="1" ht="32.25" customHeight="1" x14ac:dyDescent="0.2">
      <c r="A4" s="9">
        <v>1</v>
      </c>
      <c r="B4" s="10">
        <v>1</v>
      </c>
      <c r="C4" s="11" t="s">
        <v>5</v>
      </c>
      <c r="D4" s="9" t="s">
        <v>6</v>
      </c>
      <c r="E4" s="10">
        <v>200002807</v>
      </c>
      <c r="F4" s="21">
        <v>0</v>
      </c>
      <c r="G4" s="22">
        <v>11518</v>
      </c>
      <c r="H4" s="32">
        <v>11900</v>
      </c>
      <c r="I4" s="12">
        <v>13190</v>
      </c>
      <c r="J4" s="32">
        <v>10000</v>
      </c>
      <c r="K4" s="12">
        <f>AVERAGE(G4:J4)</f>
        <v>11652</v>
      </c>
      <c r="L4" s="6"/>
      <c r="M4" s="3">
        <f t="shared" ref="M4:M67" ca="1" si="0">COUNT(G4:M4)</f>
        <v>4</v>
      </c>
    </row>
    <row r="5" spans="1:13" s="3" customFormat="1" ht="27" customHeight="1" x14ac:dyDescent="0.2">
      <c r="A5" s="9">
        <v>2</v>
      </c>
      <c r="B5" s="23">
        <v>1</v>
      </c>
      <c r="C5" s="11" t="s">
        <v>8</v>
      </c>
      <c r="D5" s="9" t="s">
        <v>6</v>
      </c>
      <c r="E5" s="23" t="s">
        <v>7</v>
      </c>
      <c r="F5" s="21">
        <v>0</v>
      </c>
      <c r="G5" s="22">
        <v>32339</v>
      </c>
      <c r="H5" s="32">
        <v>31000</v>
      </c>
      <c r="I5" s="12">
        <v>34000</v>
      </c>
      <c r="J5" s="32">
        <v>36000</v>
      </c>
      <c r="K5" s="12">
        <f t="shared" ref="K5:K68" si="1">AVERAGE(G5:J5)</f>
        <v>33334.75</v>
      </c>
      <c r="L5" s="6"/>
      <c r="M5" s="3">
        <f t="shared" ca="1" si="0"/>
        <v>4</v>
      </c>
    </row>
    <row r="6" spans="1:13" s="3" customFormat="1" ht="27" customHeight="1" x14ac:dyDescent="0.2">
      <c r="A6" s="9">
        <v>3</v>
      </c>
      <c r="B6" s="10">
        <v>1</v>
      </c>
      <c r="C6" s="11" t="s">
        <v>10</v>
      </c>
      <c r="D6" s="9" t="s">
        <v>6</v>
      </c>
      <c r="E6" s="23" t="s">
        <v>9</v>
      </c>
      <c r="F6" s="21">
        <v>0</v>
      </c>
      <c r="G6" s="22">
        <v>32748</v>
      </c>
      <c r="H6" s="32">
        <v>32100</v>
      </c>
      <c r="I6" s="12">
        <v>32300</v>
      </c>
      <c r="J6" s="32">
        <v>36000</v>
      </c>
      <c r="K6" s="12">
        <f t="shared" si="1"/>
        <v>33287</v>
      </c>
      <c r="L6" s="6"/>
      <c r="M6" s="3">
        <f t="shared" ca="1" si="0"/>
        <v>4</v>
      </c>
    </row>
    <row r="7" spans="1:13" s="3" customFormat="1" ht="27" customHeight="1" x14ac:dyDescent="0.2">
      <c r="A7" s="9">
        <v>4</v>
      </c>
      <c r="B7" s="23">
        <v>1</v>
      </c>
      <c r="C7" s="11" t="s">
        <v>12</v>
      </c>
      <c r="D7" s="9" t="s">
        <v>6</v>
      </c>
      <c r="E7" s="23" t="s">
        <v>11</v>
      </c>
      <c r="F7" s="21">
        <v>0</v>
      </c>
      <c r="G7" s="22">
        <v>29959</v>
      </c>
      <c r="H7" s="32">
        <v>30000</v>
      </c>
      <c r="I7" s="12">
        <v>28290</v>
      </c>
      <c r="J7" s="32">
        <v>36000</v>
      </c>
      <c r="K7" s="12">
        <f t="shared" si="1"/>
        <v>31062.25</v>
      </c>
      <c r="L7" s="6"/>
      <c r="M7" s="3">
        <f t="shared" ca="1" si="0"/>
        <v>4</v>
      </c>
    </row>
    <row r="8" spans="1:13" s="3" customFormat="1" ht="36" customHeight="1" x14ac:dyDescent="0.2">
      <c r="A8" s="9">
        <v>5</v>
      </c>
      <c r="B8" s="10">
        <v>1</v>
      </c>
      <c r="C8" s="11" t="s">
        <v>13</v>
      </c>
      <c r="D8" s="9" t="s">
        <v>15</v>
      </c>
      <c r="E8" s="23">
        <v>200000140</v>
      </c>
      <c r="F8" s="21">
        <v>0</v>
      </c>
      <c r="G8" s="22">
        <v>21105</v>
      </c>
      <c r="H8" s="32">
        <v>19950</v>
      </c>
      <c r="I8" s="12">
        <v>19950</v>
      </c>
      <c r="J8" s="32">
        <v>19000</v>
      </c>
      <c r="K8" s="12">
        <f t="shared" si="1"/>
        <v>20001.25</v>
      </c>
      <c r="L8" s="6"/>
      <c r="M8" s="3">
        <f t="shared" ca="1" si="0"/>
        <v>4</v>
      </c>
    </row>
    <row r="9" spans="1:13" s="3" customFormat="1" ht="27" customHeight="1" x14ac:dyDescent="0.2">
      <c r="A9" s="9">
        <v>6</v>
      </c>
      <c r="B9" s="23">
        <v>1</v>
      </c>
      <c r="C9" s="11" t="s">
        <v>17</v>
      </c>
      <c r="D9" s="9" t="s">
        <v>6</v>
      </c>
      <c r="E9" s="23" t="s">
        <v>16</v>
      </c>
      <c r="F9" s="21">
        <v>0</v>
      </c>
      <c r="G9" s="22">
        <v>33178</v>
      </c>
      <c r="H9" s="32">
        <v>34900</v>
      </c>
      <c r="I9" s="12">
        <v>32300</v>
      </c>
      <c r="J9" s="32">
        <v>36000</v>
      </c>
      <c r="K9" s="12">
        <f t="shared" si="1"/>
        <v>34094.5</v>
      </c>
      <c r="L9" s="6"/>
      <c r="M9" s="3">
        <f t="shared" ca="1" si="0"/>
        <v>4</v>
      </c>
    </row>
    <row r="10" spans="1:13" s="3" customFormat="1" ht="27" customHeight="1" x14ac:dyDescent="0.2">
      <c r="A10" s="9">
        <v>7</v>
      </c>
      <c r="B10" s="10">
        <v>1</v>
      </c>
      <c r="C10" s="11" t="s">
        <v>18</v>
      </c>
      <c r="D10" s="9" t="s">
        <v>6</v>
      </c>
      <c r="E10" s="23" t="s">
        <v>16</v>
      </c>
      <c r="F10" s="21">
        <v>0</v>
      </c>
      <c r="G10" s="22">
        <v>24142</v>
      </c>
      <c r="H10" s="32">
        <v>23000</v>
      </c>
      <c r="I10" s="12">
        <v>24300</v>
      </c>
      <c r="J10" s="32">
        <v>24300</v>
      </c>
      <c r="K10" s="12">
        <f t="shared" si="1"/>
        <v>23935.5</v>
      </c>
      <c r="L10" s="6"/>
      <c r="M10" s="3">
        <f t="shared" ca="1" si="0"/>
        <v>4</v>
      </c>
    </row>
    <row r="11" spans="1:13" s="3" customFormat="1" ht="27" customHeight="1" x14ac:dyDescent="0.2">
      <c r="A11" s="9">
        <v>8</v>
      </c>
      <c r="B11" s="23">
        <v>1</v>
      </c>
      <c r="C11" s="11" t="s">
        <v>20</v>
      </c>
      <c r="D11" s="9" t="s">
        <v>6</v>
      </c>
      <c r="E11" s="23" t="s">
        <v>19</v>
      </c>
      <c r="F11" s="21">
        <v>0</v>
      </c>
      <c r="G11" s="22">
        <v>30387</v>
      </c>
      <c r="H11" s="32">
        <v>30500</v>
      </c>
      <c r="I11" s="12">
        <v>30200</v>
      </c>
      <c r="J11" s="32">
        <v>34000</v>
      </c>
      <c r="K11" s="12">
        <f t="shared" si="1"/>
        <v>31271.75</v>
      </c>
      <c r="L11" s="6"/>
      <c r="M11" s="3">
        <f t="shared" ca="1" si="0"/>
        <v>4</v>
      </c>
    </row>
    <row r="12" spans="1:13" s="3" customFormat="1" ht="27" customHeight="1" x14ac:dyDescent="0.2">
      <c r="A12" s="9">
        <v>9</v>
      </c>
      <c r="B12" s="10">
        <v>1</v>
      </c>
      <c r="C12" s="11" t="s">
        <v>22</v>
      </c>
      <c r="D12" s="9" t="s">
        <v>6</v>
      </c>
      <c r="E12" s="23" t="s">
        <v>21</v>
      </c>
      <c r="F12" s="21">
        <v>0</v>
      </c>
      <c r="G12" s="22">
        <v>29032</v>
      </c>
      <c r="H12" s="32">
        <v>27900</v>
      </c>
      <c r="I12" s="12">
        <v>28000</v>
      </c>
      <c r="J12" s="32">
        <v>30000</v>
      </c>
      <c r="K12" s="12">
        <f t="shared" si="1"/>
        <v>28733</v>
      </c>
      <c r="L12" s="6"/>
      <c r="M12" s="3">
        <f t="shared" ca="1" si="0"/>
        <v>4</v>
      </c>
    </row>
    <row r="13" spans="1:13" s="3" customFormat="1" ht="51" customHeight="1" x14ac:dyDescent="0.2">
      <c r="A13" s="9">
        <v>10</v>
      </c>
      <c r="B13" s="23">
        <v>1</v>
      </c>
      <c r="C13" s="11" t="s">
        <v>23</v>
      </c>
      <c r="D13" s="9" t="s">
        <v>25</v>
      </c>
      <c r="E13" s="24">
        <v>200001733</v>
      </c>
      <c r="F13" s="21">
        <v>0.19</v>
      </c>
      <c r="G13" s="25">
        <v>2808</v>
      </c>
      <c r="H13" s="33">
        <v>2860</v>
      </c>
      <c r="I13" s="26">
        <v>2900</v>
      </c>
      <c r="J13" s="33">
        <v>2990</v>
      </c>
      <c r="K13" s="12">
        <f t="shared" si="1"/>
        <v>2889.5</v>
      </c>
      <c r="L13" s="6"/>
      <c r="M13" s="3">
        <f t="shared" ca="1" si="0"/>
        <v>4</v>
      </c>
    </row>
    <row r="14" spans="1:13" s="3" customFormat="1" ht="27" customHeight="1" x14ac:dyDescent="0.2">
      <c r="A14" s="9">
        <v>11</v>
      </c>
      <c r="B14" s="10">
        <v>1</v>
      </c>
      <c r="C14" s="11" t="s">
        <v>27</v>
      </c>
      <c r="D14" s="9" t="s">
        <v>6</v>
      </c>
      <c r="E14" s="23" t="s">
        <v>26</v>
      </c>
      <c r="F14" s="21">
        <v>0</v>
      </c>
      <c r="G14" s="22">
        <v>25241</v>
      </c>
      <c r="H14" s="32">
        <v>25300</v>
      </c>
      <c r="I14" s="12">
        <v>24000</v>
      </c>
      <c r="J14" s="32">
        <v>25600</v>
      </c>
      <c r="K14" s="12">
        <f t="shared" si="1"/>
        <v>25035.25</v>
      </c>
      <c r="L14" s="6"/>
      <c r="M14" s="3">
        <f t="shared" ca="1" si="0"/>
        <v>4</v>
      </c>
    </row>
    <row r="15" spans="1:13" s="3" customFormat="1" ht="27" customHeight="1" x14ac:dyDescent="0.2">
      <c r="A15" s="9">
        <v>12</v>
      </c>
      <c r="B15" s="23">
        <v>1</v>
      </c>
      <c r="C15" s="13" t="s">
        <v>29</v>
      </c>
      <c r="D15" s="9" t="s">
        <v>6</v>
      </c>
      <c r="E15" s="23" t="s">
        <v>28</v>
      </c>
      <c r="F15" s="21">
        <v>0</v>
      </c>
      <c r="G15" s="22">
        <v>32439</v>
      </c>
      <c r="H15" s="32">
        <f>17450*2</f>
        <v>34900</v>
      </c>
      <c r="I15" s="12">
        <v>32550</v>
      </c>
      <c r="J15" s="32">
        <v>32600</v>
      </c>
      <c r="K15" s="12">
        <f t="shared" si="1"/>
        <v>33122.25</v>
      </c>
      <c r="L15" s="6"/>
      <c r="M15" s="3">
        <f t="shared" ca="1" si="0"/>
        <v>4</v>
      </c>
    </row>
    <row r="16" spans="1:13" s="3" customFormat="1" ht="27" customHeight="1" x14ac:dyDescent="0.2">
      <c r="A16" s="9">
        <v>13</v>
      </c>
      <c r="B16" s="10">
        <v>1</v>
      </c>
      <c r="C16" s="13" t="s">
        <v>30</v>
      </c>
      <c r="D16" s="14" t="s">
        <v>31</v>
      </c>
      <c r="E16" s="23">
        <v>200000747</v>
      </c>
      <c r="F16" s="21">
        <v>0.19</v>
      </c>
      <c r="G16" s="22">
        <v>12984</v>
      </c>
      <c r="H16" s="32">
        <v>13200</v>
      </c>
      <c r="I16" s="12">
        <v>13550</v>
      </c>
      <c r="J16" s="32">
        <v>13050</v>
      </c>
      <c r="K16" s="12">
        <f t="shared" si="1"/>
        <v>13196</v>
      </c>
      <c r="L16" s="6"/>
      <c r="M16" s="3">
        <f t="shared" ca="1" si="0"/>
        <v>4</v>
      </c>
    </row>
    <row r="17" spans="1:13" s="3" customFormat="1" ht="27" customHeight="1" x14ac:dyDescent="0.2">
      <c r="A17" s="9">
        <v>14</v>
      </c>
      <c r="B17" s="23">
        <v>1</v>
      </c>
      <c r="C17" s="13" t="s">
        <v>33</v>
      </c>
      <c r="D17" s="9" t="s">
        <v>34</v>
      </c>
      <c r="E17" s="23" t="s">
        <v>32</v>
      </c>
      <c r="F17" s="21">
        <v>0.19</v>
      </c>
      <c r="G17" s="22">
        <v>2313</v>
      </c>
      <c r="H17" s="32">
        <v>2700</v>
      </c>
      <c r="I17" s="12">
        <v>2500</v>
      </c>
      <c r="J17" s="32">
        <v>2420</v>
      </c>
      <c r="K17" s="12">
        <f t="shared" si="1"/>
        <v>2483.25</v>
      </c>
      <c r="L17" s="6"/>
      <c r="M17" s="3">
        <f t="shared" ca="1" si="0"/>
        <v>4</v>
      </c>
    </row>
    <row r="18" spans="1:13" s="3" customFormat="1" ht="27" customHeight="1" x14ac:dyDescent="0.2">
      <c r="A18" s="9">
        <v>15</v>
      </c>
      <c r="B18" s="10">
        <v>1</v>
      </c>
      <c r="C18" s="13" t="s">
        <v>36</v>
      </c>
      <c r="D18" s="9" t="s">
        <v>6</v>
      </c>
      <c r="E18" s="15" t="s">
        <v>35</v>
      </c>
      <c r="F18" s="21">
        <v>0</v>
      </c>
      <c r="G18" s="22">
        <v>19195</v>
      </c>
      <c r="H18" s="32">
        <v>17000</v>
      </c>
      <c r="I18" s="12">
        <v>16810</v>
      </c>
      <c r="J18" s="32">
        <v>22000</v>
      </c>
      <c r="K18" s="12">
        <f t="shared" si="1"/>
        <v>18751.25</v>
      </c>
      <c r="L18" s="6"/>
      <c r="M18" s="3">
        <f t="shared" ca="1" si="0"/>
        <v>4</v>
      </c>
    </row>
    <row r="19" spans="1:13" s="3" customFormat="1" ht="30" customHeight="1" x14ac:dyDescent="0.2">
      <c r="A19" s="9">
        <v>16</v>
      </c>
      <c r="B19" s="23">
        <v>1</v>
      </c>
      <c r="C19" s="13" t="s">
        <v>38</v>
      </c>
      <c r="D19" s="9" t="s">
        <v>6</v>
      </c>
      <c r="E19" s="23" t="s">
        <v>37</v>
      </c>
      <c r="F19" s="21">
        <v>0</v>
      </c>
      <c r="G19" s="22">
        <v>23343</v>
      </c>
      <c r="H19" s="32">
        <v>23390</v>
      </c>
      <c r="I19" s="12">
        <v>22980</v>
      </c>
      <c r="J19" s="32">
        <v>26000</v>
      </c>
      <c r="K19" s="12">
        <f t="shared" si="1"/>
        <v>23928.25</v>
      </c>
      <c r="L19" s="6"/>
      <c r="M19" s="3">
        <f t="shared" ca="1" si="0"/>
        <v>4</v>
      </c>
    </row>
    <row r="20" spans="1:13" s="3" customFormat="1" ht="33" customHeight="1" x14ac:dyDescent="0.2">
      <c r="A20" s="9">
        <v>17</v>
      </c>
      <c r="B20" s="10">
        <v>1</v>
      </c>
      <c r="C20" s="13" t="s">
        <v>40</v>
      </c>
      <c r="D20" s="9" t="s">
        <v>6</v>
      </c>
      <c r="E20" s="23" t="s">
        <v>39</v>
      </c>
      <c r="F20" s="21">
        <v>0</v>
      </c>
      <c r="G20" s="22">
        <v>17470</v>
      </c>
      <c r="H20" s="32">
        <v>14200</v>
      </c>
      <c r="I20" s="12">
        <v>15800</v>
      </c>
      <c r="J20" s="32">
        <v>20000</v>
      </c>
      <c r="K20" s="12">
        <f t="shared" si="1"/>
        <v>16867.5</v>
      </c>
      <c r="L20" s="6"/>
      <c r="M20" s="3">
        <f t="shared" ca="1" si="0"/>
        <v>4</v>
      </c>
    </row>
    <row r="21" spans="1:13" s="3" customFormat="1" ht="27" customHeight="1" x14ac:dyDescent="0.2">
      <c r="A21" s="9">
        <v>18</v>
      </c>
      <c r="B21" s="23">
        <v>1</v>
      </c>
      <c r="C21" s="13" t="s">
        <v>41</v>
      </c>
      <c r="D21" s="9" t="s">
        <v>6</v>
      </c>
      <c r="E21" s="23">
        <v>200001638</v>
      </c>
      <c r="F21" s="21">
        <v>0</v>
      </c>
      <c r="G21" s="22">
        <v>28026</v>
      </c>
      <c r="H21" s="32">
        <v>26900</v>
      </c>
      <c r="I21" s="12">
        <v>28500</v>
      </c>
      <c r="J21" s="32">
        <v>26000</v>
      </c>
      <c r="K21" s="12">
        <f t="shared" si="1"/>
        <v>27356.5</v>
      </c>
      <c r="L21" s="6"/>
      <c r="M21" s="3">
        <f t="shared" ca="1" si="0"/>
        <v>4</v>
      </c>
    </row>
    <row r="22" spans="1:13" s="3" customFormat="1" ht="27" customHeight="1" x14ac:dyDescent="0.2">
      <c r="A22" s="9">
        <v>19</v>
      </c>
      <c r="B22" s="10">
        <v>1</v>
      </c>
      <c r="C22" s="11" t="s">
        <v>42</v>
      </c>
      <c r="D22" s="9" t="s">
        <v>6</v>
      </c>
      <c r="E22" s="23">
        <v>200001474</v>
      </c>
      <c r="F22" s="21">
        <v>0</v>
      </c>
      <c r="G22" s="22">
        <v>16053</v>
      </c>
      <c r="H22" s="32">
        <v>16300</v>
      </c>
      <c r="I22" s="12">
        <v>16800</v>
      </c>
      <c r="J22" s="32">
        <v>18000</v>
      </c>
      <c r="K22" s="12">
        <f t="shared" si="1"/>
        <v>16788.25</v>
      </c>
      <c r="L22" s="6"/>
      <c r="M22" s="3">
        <f t="shared" ca="1" si="0"/>
        <v>4</v>
      </c>
    </row>
    <row r="23" spans="1:13" s="3" customFormat="1" ht="27" customHeight="1" x14ac:dyDescent="0.2">
      <c r="A23" s="9">
        <v>20</v>
      </c>
      <c r="B23" s="23">
        <v>1</v>
      </c>
      <c r="C23" s="13" t="s">
        <v>44</v>
      </c>
      <c r="D23" s="9" t="s">
        <v>6</v>
      </c>
      <c r="E23" s="23" t="s">
        <v>43</v>
      </c>
      <c r="F23" s="21">
        <v>0</v>
      </c>
      <c r="G23" s="22">
        <v>14560</v>
      </c>
      <c r="H23" s="32">
        <v>16900</v>
      </c>
      <c r="I23" s="12">
        <v>15800</v>
      </c>
      <c r="J23" s="32">
        <v>18000</v>
      </c>
      <c r="K23" s="12">
        <f t="shared" si="1"/>
        <v>16315</v>
      </c>
      <c r="L23" s="6"/>
      <c r="M23" s="3">
        <f t="shared" ca="1" si="0"/>
        <v>4</v>
      </c>
    </row>
    <row r="24" spans="1:13" s="3" customFormat="1" ht="27" customHeight="1" x14ac:dyDescent="0.2">
      <c r="A24" s="9">
        <v>21</v>
      </c>
      <c r="B24" s="10">
        <v>1</v>
      </c>
      <c r="C24" s="13" t="s">
        <v>46</v>
      </c>
      <c r="D24" s="9" t="s">
        <v>24</v>
      </c>
      <c r="E24" s="23" t="s">
        <v>45</v>
      </c>
      <c r="F24" s="21">
        <v>0</v>
      </c>
      <c r="G24" s="22">
        <v>745</v>
      </c>
      <c r="H24" s="32">
        <v>500</v>
      </c>
      <c r="I24" s="12">
        <v>550</v>
      </c>
      <c r="J24" s="32">
        <v>700</v>
      </c>
      <c r="K24" s="12">
        <f t="shared" si="1"/>
        <v>623.75</v>
      </c>
      <c r="L24" s="6"/>
      <c r="M24" s="3">
        <f t="shared" ca="1" si="0"/>
        <v>4</v>
      </c>
    </row>
    <row r="25" spans="1:13" s="3" customFormat="1" ht="30" customHeight="1" x14ac:dyDescent="0.2">
      <c r="A25" s="9">
        <v>22</v>
      </c>
      <c r="B25" s="23">
        <v>1</v>
      </c>
      <c r="C25" s="13" t="s">
        <v>48</v>
      </c>
      <c r="D25" s="9" t="s">
        <v>6</v>
      </c>
      <c r="E25" s="23" t="s">
        <v>47</v>
      </c>
      <c r="F25" s="21">
        <v>0</v>
      </c>
      <c r="G25" s="22">
        <v>41210</v>
      </c>
      <c r="H25" s="32">
        <v>39900</v>
      </c>
      <c r="I25" s="12">
        <v>42500</v>
      </c>
      <c r="J25" s="32">
        <v>42000</v>
      </c>
      <c r="K25" s="12">
        <f t="shared" si="1"/>
        <v>41402.5</v>
      </c>
      <c r="L25" s="6"/>
      <c r="M25" s="3">
        <f t="shared" ca="1" si="0"/>
        <v>4</v>
      </c>
    </row>
    <row r="26" spans="1:13" s="3" customFormat="1" ht="27" customHeight="1" x14ac:dyDescent="0.2">
      <c r="A26" s="9">
        <v>23</v>
      </c>
      <c r="B26" s="10">
        <v>1</v>
      </c>
      <c r="C26" s="13" t="s">
        <v>50</v>
      </c>
      <c r="D26" s="9" t="s">
        <v>6</v>
      </c>
      <c r="E26" s="23" t="s">
        <v>49</v>
      </c>
      <c r="F26" s="21">
        <v>0</v>
      </c>
      <c r="G26" s="22">
        <v>52268</v>
      </c>
      <c r="H26" s="32">
        <v>52600</v>
      </c>
      <c r="I26" s="12">
        <v>53000</v>
      </c>
      <c r="J26" s="32">
        <v>52500</v>
      </c>
      <c r="K26" s="12">
        <f t="shared" si="1"/>
        <v>52592</v>
      </c>
      <c r="L26" s="6"/>
      <c r="M26" s="3">
        <f t="shared" ca="1" si="0"/>
        <v>4</v>
      </c>
    </row>
    <row r="27" spans="1:13" s="3" customFormat="1" ht="27" customHeight="1" x14ac:dyDescent="0.2">
      <c r="A27" s="9">
        <v>24</v>
      </c>
      <c r="B27" s="23">
        <v>1</v>
      </c>
      <c r="C27" s="13" t="s">
        <v>52</v>
      </c>
      <c r="D27" s="9" t="s">
        <v>6</v>
      </c>
      <c r="E27" s="23" t="s">
        <v>51</v>
      </c>
      <c r="F27" s="21">
        <v>0</v>
      </c>
      <c r="G27" s="22">
        <v>9863</v>
      </c>
      <c r="H27" s="32">
        <v>8900</v>
      </c>
      <c r="I27" s="12">
        <v>8990</v>
      </c>
      <c r="J27" s="32">
        <v>9500</v>
      </c>
      <c r="K27" s="12">
        <f t="shared" si="1"/>
        <v>9313.25</v>
      </c>
      <c r="L27" s="6"/>
      <c r="M27" s="3">
        <f t="shared" ca="1" si="0"/>
        <v>4</v>
      </c>
    </row>
    <row r="28" spans="1:13" s="3" customFormat="1" ht="27" customHeight="1" x14ac:dyDescent="0.2">
      <c r="A28" s="9">
        <v>25</v>
      </c>
      <c r="B28" s="10">
        <v>1</v>
      </c>
      <c r="C28" s="13" t="s">
        <v>54</v>
      </c>
      <c r="D28" s="9" t="s">
        <v>6</v>
      </c>
      <c r="E28" s="23" t="s">
        <v>53</v>
      </c>
      <c r="F28" s="21">
        <v>0</v>
      </c>
      <c r="G28" s="22">
        <v>29496</v>
      </c>
      <c r="H28" s="32">
        <v>29000</v>
      </c>
      <c r="I28" s="12">
        <v>29200</v>
      </c>
      <c r="J28" s="32">
        <v>30000</v>
      </c>
      <c r="K28" s="12">
        <f t="shared" si="1"/>
        <v>29424</v>
      </c>
      <c r="L28" s="6"/>
      <c r="M28" s="3">
        <f t="shared" ca="1" si="0"/>
        <v>4</v>
      </c>
    </row>
    <row r="29" spans="1:13" s="3" customFormat="1" ht="33.75" customHeight="1" x14ac:dyDescent="0.2">
      <c r="A29" s="9">
        <v>26</v>
      </c>
      <c r="B29" s="23">
        <v>1</v>
      </c>
      <c r="C29" s="11" t="s">
        <v>56</v>
      </c>
      <c r="D29" s="9" t="s">
        <v>6</v>
      </c>
      <c r="E29" s="23" t="s">
        <v>55</v>
      </c>
      <c r="F29" s="21">
        <v>0</v>
      </c>
      <c r="G29" s="22">
        <v>22274</v>
      </c>
      <c r="H29" s="32">
        <v>19900</v>
      </c>
      <c r="I29" s="12">
        <v>23600</v>
      </c>
      <c r="J29" s="32">
        <v>20000</v>
      </c>
      <c r="K29" s="12">
        <f t="shared" si="1"/>
        <v>21443.5</v>
      </c>
      <c r="L29" s="6"/>
      <c r="M29" s="3">
        <f t="shared" ca="1" si="0"/>
        <v>4</v>
      </c>
    </row>
    <row r="30" spans="1:13" s="3" customFormat="1" ht="27" customHeight="1" x14ac:dyDescent="0.2">
      <c r="A30" s="9">
        <v>27</v>
      </c>
      <c r="B30" s="10">
        <v>1</v>
      </c>
      <c r="C30" s="13" t="s">
        <v>58</v>
      </c>
      <c r="D30" s="9" t="s">
        <v>6</v>
      </c>
      <c r="E30" s="23" t="s">
        <v>57</v>
      </c>
      <c r="F30" s="21">
        <v>0</v>
      </c>
      <c r="G30" s="22">
        <v>13307</v>
      </c>
      <c r="H30" s="32">
        <v>13350</v>
      </c>
      <c r="I30" s="12">
        <v>13400</v>
      </c>
      <c r="J30" s="32">
        <v>12000</v>
      </c>
      <c r="K30" s="12">
        <f t="shared" si="1"/>
        <v>13014.25</v>
      </c>
      <c r="L30" s="6"/>
      <c r="M30" s="3">
        <f t="shared" ca="1" si="0"/>
        <v>4</v>
      </c>
    </row>
    <row r="31" spans="1:13" s="3" customFormat="1" x14ac:dyDescent="0.2">
      <c r="A31" s="9">
        <v>28</v>
      </c>
      <c r="B31" s="23">
        <v>1</v>
      </c>
      <c r="C31" s="13" t="s">
        <v>60</v>
      </c>
      <c r="D31" s="9" t="s">
        <v>6</v>
      </c>
      <c r="E31" s="23" t="s">
        <v>59</v>
      </c>
      <c r="F31" s="21">
        <v>0</v>
      </c>
      <c r="G31" s="22">
        <v>17136</v>
      </c>
      <c r="H31" s="32">
        <v>14900</v>
      </c>
      <c r="I31" s="12">
        <v>20000</v>
      </c>
      <c r="J31" s="32">
        <v>18000</v>
      </c>
      <c r="K31" s="12">
        <f t="shared" si="1"/>
        <v>17509</v>
      </c>
      <c r="L31" s="6"/>
      <c r="M31" s="3">
        <f t="shared" ca="1" si="0"/>
        <v>4</v>
      </c>
    </row>
    <row r="32" spans="1:13" s="3" customFormat="1" ht="27" customHeight="1" x14ac:dyDescent="0.2">
      <c r="A32" s="9">
        <v>29</v>
      </c>
      <c r="B32" s="10">
        <v>1</v>
      </c>
      <c r="C32" s="13" t="s">
        <v>61</v>
      </c>
      <c r="D32" s="9" t="s">
        <v>6</v>
      </c>
      <c r="E32" s="23">
        <v>200000691</v>
      </c>
      <c r="F32" s="21">
        <v>0</v>
      </c>
      <c r="G32" s="22">
        <v>21571</v>
      </c>
      <c r="H32" s="32">
        <v>18950</v>
      </c>
      <c r="I32" s="12">
        <v>18700</v>
      </c>
      <c r="J32" s="32">
        <v>21700</v>
      </c>
      <c r="K32" s="12">
        <f t="shared" si="1"/>
        <v>20230.25</v>
      </c>
      <c r="L32" s="6"/>
      <c r="M32" s="3">
        <f t="shared" ca="1" si="0"/>
        <v>4</v>
      </c>
    </row>
    <row r="33" spans="1:13" s="3" customFormat="1" ht="27" customHeight="1" x14ac:dyDescent="0.2">
      <c r="A33" s="9">
        <v>30</v>
      </c>
      <c r="B33" s="23">
        <v>1</v>
      </c>
      <c r="C33" s="13" t="s">
        <v>62</v>
      </c>
      <c r="D33" s="9" t="s">
        <v>6</v>
      </c>
      <c r="E33" s="23">
        <v>200001698</v>
      </c>
      <c r="F33" s="21">
        <v>0</v>
      </c>
      <c r="G33" s="22">
        <v>15319</v>
      </c>
      <c r="H33" s="32">
        <v>15000</v>
      </c>
      <c r="I33" s="12">
        <v>15500</v>
      </c>
      <c r="J33" s="32">
        <v>16000</v>
      </c>
      <c r="K33" s="12">
        <f t="shared" si="1"/>
        <v>15454.75</v>
      </c>
      <c r="L33" s="6"/>
      <c r="M33" s="3">
        <f t="shared" ca="1" si="0"/>
        <v>4</v>
      </c>
    </row>
    <row r="34" spans="1:13" s="3" customFormat="1" ht="27" customHeight="1" x14ac:dyDescent="0.2">
      <c r="A34" s="9">
        <v>31</v>
      </c>
      <c r="B34" s="10">
        <v>1</v>
      </c>
      <c r="C34" s="13" t="s">
        <v>63</v>
      </c>
      <c r="D34" s="9" t="s">
        <v>6</v>
      </c>
      <c r="E34" s="23">
        <v>200001517</v>
      </c>
      <c r="F34" s="21">
        <v>0</v>
      </c>
      <c r="G34" s="22">
        <v>15244</v>
      </c>
      <c r="H34" s="32">
        <v>16500</v>
      </c>
      <c r="I34" s="12">
        <v>17000</v>
      </c>
      <c r="J34" s="32">
        <v>15500</v>
      </c>
      <c r="K34" s="12">
        <f t="shared" si="1"/>
        <v>16061</v>
      </c>
      <c r="L34" s="6"/>
      <c r="M34" s="3">
        <f t="shared" ca="1" si="0"/>
        <v>4</v>
      </c>
    </row>
    <row r="35" spans="1:13" s="3" customFormat="1" ht="27" customHeight="1" x14ac:dyDescent="0.2">
      <c r="A35" s="9">
        <v>32</v>
      </c>
      <c r="B35" s="23">
        <v>1</v>
      </c>
      <c r="C35" s="13" t="s">
        <v>64</v>
      </c>
      <c r="D35" s="9" t="s">
        <v>6</v>
      </c>
      <c r="E35" s="23">
        <v>200001691</v>
      </c>
      <c r="F35" s="21">
        <v>0</v>
      </c>
      <c r="G35" s="22">
        <v>47085</v>
      </c>
      <c r="H35" s="32">
        <v>48000</v>
      </c>
      <c r="I35" s="12">
        <v>48300</v>
      </c>
      <c r="J35" s="32">
        <v>47000</v>
      </c>
      <c r="K35" s="12">
        <f t="shared" si="1"/>
        <v>47596.25</v>
      </c>
      <c r="L35" s="6"/>
      <c r="M35" s="3">
        <f t="shared" ca="1" si="0"/>
        <v>4</v>
      </c>
    </row>
    <row r="36" spans="1:13" s="3" customFormat="1" ht="27" customHeight="1" x14ac:dyDescent="0.2">
      <c r="A36" s="9">
        <v>33</v>
      </c>
      <c r="B36" s="10">
        <v>1</v>
      </c>
      <c r="C36" s="13" t="s">
        <v>65</v>
      </c>
      <c r="D36" s="9" t="s">
        <v>6</v>
      </c>
      <c r="E36" s="23">
        <v>200001442</v>
      </c>
      <c r="F36" s="21">
        <v>0</v>
      </c>
      <c r="G36" s="22">
        <v>30405</v>
      </c>
      <c r="H36" s="32">
        <v>31900</v>
      </c>
      <c r="I36" s="12">
        <v>30600</v>
      </c>
      <c r="J36" s="32">
        <v>31000</v>
      </c>
      <c r="K36" s="12">
        <f t="shared" si="1"/>
        <v>30976.25</v>
      </c>
      <c r="L36" s="6"/>
      <c r="M36" s="3">
        <f t="shared" ca="1" si="0"/>
        <v>4</v>
      </c>
    </row>
    <row r="37" spans="1:13" s="3" customFormat="1" ht="27" customHeight="1" x14ac:dyDescent="0.2">
      <c r="A37" s="9">
        <v>34</v>
      </c>
      <c r="B37" s="23">
        <v>1</v>
      </c>
      <c r="C37" s="13" t="s">
        <v>66</v>
      </c>
      <c r="D37" s="9" t="s">
        <v>6</v>
      </c>
      <c r="E37" s="23">
        <v>200001692</v>
      </c>
      <c r="F37" s="21">
        <v>0</v>
      </c>
      <c r="G37" s="22">
        <v>17699</v>
      </c>
      <c r="H37" s="32">
        <v>17700</v>
      </c>
      <c r="I37" s="12">
        <v>17000</v>
      </c>
      <c r="J37" s="32">
        <v>19000</v>
      </c>
      <c r="K37" s="12">
        <f t="shared" si="1"/>
        <v>17849.75</v>
      </c>
      <c r="L37" s="6"/>
      <c r="M37" s="3">
        <f t="shared" ca="1" si="0"/>
        <v>4</v>
      </c>
    </row>
    <row r="38" spans="1:13" s="3" customFormat="1" ht="27" customHeight="1" x14ac:dyDescent="0.2">
      <c r="A38" s="9">
        <v>35</v>
      </c>
      <c r="B38" s="10">
        <v>1</v>
      </c>
      <c r="C38" s="13" t="s">
        <v>67</v>
      </c>
      <c r="D38" s="9" t="s">
        <v>6</v>
      </c>
      <c r="E38" s="23">
        <v>200001490</v>
      </c>
      <c r="F38" s="21">
        <v>0</v>
      </c>
      <c r="G38" s="27">
        <v>19029</v>
      </c>
      <c r="H38" s="32">
        <v>19900</v>
      </c>
      <c r="I38" s="12">
        <v>15980</v>
      </c>
      <c r="J38" s="32">
        <v>21000</v>
      </c>
      <c r="K38" s="12">
        <f t="shared" si="1"/>
        <v>18977.25</v>
      </c>
      <c r="L38" s="6"/>
      <c r="M38" s="3">
        <f t="shared" ca="1" si="0"/>
        <v>4</v>
      </c>
    </row>
    <row r="39" spans="1:13" s="3" customFormat="1" ht="27" customHeight="1" x14ac:dyDescent="0.2">
      <c r="A39" s="9">
        <v>36</v>
      </c>
      <c r="B39" s="23">
        <v>1</v>
      </c>
      <c r="C39" s="13" t="s">
        <v>68</v>
      </c>
      <c r="D39" s="9" t="s">
        <v>6</v>
      </c>
      <c r="E39" s="23">
        <v>200002106</v>
      </c>
      <c r="F39" s="21">
        <v>0</v>
      </c>
      <c r="G39" s="27">
        <v>11492</v>
      </c>
      <c r="H39" s="32">
        <v>15900</v>
      </c>
      <c r="I39" s="12">
        <v>12000</v>
      </c>
      <c r="J39" s="32">
        <v>15000</v>
      </c>
      <c r="K39" s="12">
        <f t="shared" si="1"/>
        <v>13598</v>
      </c>
      <c r="L39" s="6"/>
      <c r="M39" s="3">
        <f t="shared" ca="1" si="0"/>
        <v>4</v>
      </c>
    </row>
    <row r="40" spans="1:13" s="3" customFormat="1" ht="27" customHeight="1" x14ac:dyDescent="0.2">
      <c r="A40" s="9">
        <v>37</v>
      </c>
      <c r="B40" s="10">
        <v>1</v>
      </c>
      <c r="C40" s="13" t="s">
        <v>69</v>
      </c>
      <c r="D40" s="9" t="s">
        <v>6</v>
      </c>
      <c r="E40" s="23">
        <v>200001688</v>
      </c>
      <c r="F40" s="21">
        <v>0</v>
      </c>
      <c r="G40" s="27">
        <v>20033</v>
      </c>
      <c r="H40" s="32">
        <v>23900</v>
      </c>
      <c r="I40" s="12">
        <v>22000</v>
      </c>
      <c r="J40" s="32">
        <v>24300</v>
      </c>
      <c r="K40" s="12">
        <f t="shared" si="1"/>
        <v>22558.25</v>
      </c>
      <c r="L40" s="6"/>
      <c r="M40" s="3">
        <f t="shared" ca="1" si="0"/>
        <v>4</v>
      </c>
    </row>
    <row r="41" spans="1:13" s="3" customFormat="1" ht="27" customHeight="1" x14ac:dyDescent="0.2">
      <c r="A41" s="9">
        <v>38</v>
      </c>
      <c r="B41" s="23">
        <v>1</v>
      </c>
      <c r="C41" s="13" t="s">
        <v>70</v>
      </c>
      <c r="D41" s="9" t="s">
        <v>6</v>
      </c>
      <c r="E41" s="23">
        <v>200001462</v>
      </c>
      <c r="F41" s="21">
        <v>0</v>
      </c>
      <c r="G41" s="27">
        <v>18550</v>
      </c>
      <c r="H41" s="32">
        <v>22900</v>
      </c>
      <c r="I41" s="12">
        <v>23900</v>
      </c>
      <c r="J41" s="32">
        <v>24000</v>
      </c>
      <c r="K41" s="12">
        <f t="shared" si="1"/>
        <v>22337.5</v>
      </c>
      <c r="L41" s="6"/>
      <c r="M41" s="3">
        <f t="shared" ca="1" si="0"/>
        <v>4</v>
      </c>
    </row>
    <row r="42" spans="1:13" s="3" customFormat="1" ht="27" customHeight="1" x14ac:dyDescent="0.2">
      <c r="A42" s="9">
        <v>39</v>
      </c>
      <c r="B42" s="10">
        <v>1</v>
      </c>
      <c r="C42" s="13" t="s">
        <v>71</v>
      </c>
      <c r="D42" s="9" t="s">
        <v>6</v>
      </c>
      <c r="E42" s="23">
        <v>200001582</v>
      </c>
      <c r="F42" s="21">
        <v>0</v>
      </c>
      <c r="G42" s="22">
        <v>9458</v>
      </c>
      <c r="H42" s="32">
        <v>9980</v>
      </c>
      <c r="I42" s="12">
        <v>9600</v>
      </c>
      <c r="J42" s="32">
        <v>10000</v>
      </c>
      <c r="K42" s="12">
        <f t="shared" si="1"/>
        <v>9759.5</v>
      </c>
      <c r="L42" s="6"/>
      <c r="M42" s="3">
        <f t="shared" ca="1" si="0"/>
        <v>4</v>
      </c>
    </row>
    <row r="43" spans="1:13" s="3" customFormat="1" ht="27" customHeight="1" x14ac:dyDescent="0.2">
      <c r="A43" s="9">
        <v>40</v>
      </c>
      <c r="B43" s="23">
        <v>1</v>
      </c>
      <c r="C43" s="13" t="s">
        <v>72</v>
      </c>
      <c r="D43" s="9" t="s">
        <v>6</v>
      </c>
      <c r="E43" s="23">
        <v>200001584</v>
      </c>
      <c r="F43" s="21">
        <v>0</v>
      </c>
      <c r="G43" s="25">
        <v>17218</v>
      </c>
      <c r="H43" s="32">
        <v>17000</v>
      </c>
      <c r="I43" s="12">
        <v>16000</v>
      </c>
      <c r="J43" s="32">
        <v>14000</v>
      </c>
      <c r="K43" s="12">
        <f t="shared" si="1"/>
        <v>16054.5</v>
      </c>
      <c r="L43" s="6"/>
      <c r="M43" s="3">
        <f t="shared" ca="1" si="0"/>
        <v>4</v>
      </c>
    </row>
    <row r="44" spans="1:13" s="3" customFormat="1" ht="27" customHeight="1" x14ac:dyDescent="0.2">
      <c r="A44" s="9">
        <v>41</v>
      </c>
      <c r="B44" s="10">
        <v>1</v>
      </c>
      <c r="C44" s="13" t="s">
        <v>73</v>
      </c>
      <c r="D44" s="9" t="s">
        <v>6</v>
      </c>
      <c r="E44" s="23">
        <v>200001586</v>
      </c>
      <c r="F44" s="21">
        <v>0</v>
      </c>
      <c r="G44" s="22">
        <v>4215</v>
      </c>
      <c r="H44" s="32">
        <v>5980</v>
      </c>
      <c r="I44" s="12">
        <v>5100</v>
      </c>
      <c r="J44" s="32">
        <v>4800</v>
      </c>
      <c r="K44" s="12">
        <f t="shared" si="1"/>
        <v>5023.75</v>
      </c>
      <c r="L44" s="6"/>
      <c r="M44" s="3">
        <f t="shared" ca="1" si="0"/>
        <v>4</v>
      </c>
    </row>
    <row r="45" spans="1:13" s="3" customFormat="1" ht="27" customHeight="1" x14ac:dyDescent="0.2">
      <c r="A45" s="9">
        <v>42</v>
      </c>
      <c r="B45" s="23">
        <v>1</v>
      </c>
      <c r="C45" s="13" t="s">
        <v>74</v>
      </c>
      <c r="D45" s="9" t="s">
        <v>6</v>
      </c>
      <c r="E45" s="23">
        <v>200001587</v>
      </c>
      <c r="F45" s="21">
        <v>0</v>
      </c>
      <c r="G45" s="22">
        <v>6507</v>
      </c>
      <c r="H45" s="32">
        <v>6400</v>
      </c>
      <c r="I45" s="12">
        <v>5000</v>
      </c>
      <c r="J45" s="32">
        <v>6600</v>
      </c>
      <c r="K45" s="12">
        <f t="shared" si="1"/>
        <v>6126.75</v>
      </c>
      <c r="L45" s="6"/>
      <c r="M45" s="3">
        <f t="shared" ca="1" si="0"/>
        <v>4</v>
      </c>
    </row>
    <row r="46" spans="1:13" s="3" customFormat="1" ht="27" customHeight="1" x14ac:dyDescent="0.2">
      <c r="A46" s="9">
        <v>43</v>
      </c>
      <c r="B46" s="10">
        <v>1</v>
      </c>
      <c r="C46" s="13" t="s">
        <v>75</v>
      </c>
      <c r="D46" s="9" t="s">
        <v>6</v>
      </c>
      <c r="E46" s="23">
        <v>200001799</v>
      </c>
      <c r="F46" s="21">
        <v>0</v>
      </c>
      <c r="G46" s="22">
        <v>23539</v>
      </c>
      <c r="H46" s="32">
        <v>23700</v>
      </c>
      <c r="I46" s="12">
        <v>20200</v>
      </c>
      <c r="J46" s="32">
        <v>24000</v>
      </c>
      <c r="K46" s="12">
        <f t="shared" si="1"/>
        <v>22859.75</v>
      </c>
      <c r="L46" s="6"/>
      <c r="M46" s="3">
        <f t="shared" ca="1" si="0"/>
        <v>4</v>
      </c>
    </row>
    <row r="47" spans="1:13" s="3" customFormat="1" ht="27" customHeight="1" x14ac:dyDescent="0.2">
      <c r="A47" s="9">
        <v>44</v>
      </c>
      <c r="B47" s="23">
        <v>1</v>
      </c>
      <c r="C47" s="13" t="s">
        <v>76</v>
      </c>
      <c r="D47" s="9" t="s">
        <v>6</v>
      </c>
      <c r="E47" s="23">
        <v>200001541</v>
      </c>
      <c r="F47" s="21">
        <v>0</v>
      </c>
      <c r="G47" s="22">
        <v>3373</v>
      </c>
      <c r="H47" s="32">
        <v>3380</v>
      </c>
      <c r="I47" s="12">
        <v>3150</v>
      </c>
      <c r="J47" s="32">
        <v>4000</v>
      </c>
      <c r="K47" s="12">
        <f t="shared" si="1"/>
        <v>3475.75</v>
      </c>
      <c r="L47" s="6"/>
      <c r="M47" s="3">
        <f t="shared" ca="1" si="0"/>
        <v>4</v>
      </c>
    </row>
    <row r="48" spans="1:13" s="3" customFormat="1" ht="27" customHeight="1" x14ac:dyDescent="0.2">
      <c r="A48" s="9">
        <v>45</v>
      </c>
      <c r="B48" s="10">
        <v>1</v>
      </c>
      <c r="C48" s="13" t="s">
        <v>77</v>
      </c>
      <c r="D48" s="9" t="s">
        <v>6</v>
      </c>
      <c r="E48" s="23" t="s">
        <v>78</v>
      </c>
      <c r="F48" s="21">
        <v>0</v>
      </c>
      <c r="G48" s="22">
        <v>5754</v>
      </c>
      <c r="H48" s="32">
        <v>6704</v>
      </c>
      <c r="I48" s="12">
        <v>6200</v>
      </c>
      <c r="J48" s="32">
        <v>6000</v>
      </c>
      <c r="K48" s="12">
        <f t="shared" si="1"/>
        <v>6164.5</v>
      </c>
      <c r="L48" s="6"/>
      <c r="M48" s="3">
        <f t="shared" ca="1" si="0"/>
        <v>4</v>
      </c>
    </row>
    <row r="49" spans="1:13" s="3" customFormat="1" ht="27" customHeight="1" x14ac:dyDescent="0.2">
      <c r="A49" s="9">
        <v>46</v>
      </c>
      <c r="B49" s="23">
        <v>1</v>
      </c>
      <c r="C49" s="13" t="s">
        <v>79</v>
      </c>
      <c r="D49" s="9" t="s">
        <v>6</v>
      </c>
      <c r="E49" s="23">
        <v>200000161</v>
      </c>
      <c r="F49" s="21">
        <v>0</v>
      </c>
      <c r="G49" s="22">
        <v>5922</v>
      </c>
      <c r="H49" s="32">
        <v>4784</v>
      </c>
      <c r="I49" s="12">
        <v>4850</v>
      </c>
      <c r="J49" s="32">
        <v>6000</v>
      </c>
      <c r="K49" s="12">
        <f t="shared" si="1"/>
        <v>5389</v>
      </c>
      <c r="L49" s="6"/>
      <c r="M49" s="3">
        <f t="shared" ca="1" si="0"/>
        <v>4</v>
      </c>
    </row>
    <row r="50" spans="1:13" s="3" customFormat="1" ht="27" customHeight="1" x14ac:dyDescent="0.2">
      <c r="A50" s="9">
        <v>47</v>
      </c>
      <c r="B50" s="10">
        <v>1</v>
      </c>
      <c r="C50" s="13" t="s">
        <v>80</v>
      </c>
      <c r="D50" s="9" t="s">
        <v>6</v>
      </c>
      <c r="E50" s="23">
        <v>200001451</v>
      </c>
      <c r="F50" s="21">
        <v>0</v>
      </c>
      <c r="G50" s="22">
        <v>4457</v>
      </c>
      <c r="H50" s="32">
        <v>3100</v>
      </c>
      <c r="I50" s="12">
        <v>3300</v>
      </c>
      <c r="J50" s="32">
        <v>5000</v>
      </c>
      <c r="K50" s="12">
        <f t="shared" si="1"/>
        <v>3964.25</v>
      </c>
      <c r="L50" s="6"/>
      <c r="M50" s="3">
        <f t="shared" ca="1" si="0"/>
        <v>4</v>
      </c>
    </row>
    <row r="51" spans="1:13" s="3" customFormat="1" ht="27" customHeight="1" x14ac:dyDescent="0.2">
      <c r="A51" s="9">
        <v>48</v>
      </c>
      <c r="B51" s="23">
        <v>1</v>
      </c>
      <c r="C51" s="13" t="s">
        <v>81</v>
      </c>
      <c r="D51" s="9" t="s">
        <v>6</v>
      </c>
      <c r="E51" s="23">
        <v>200000811</v>
      </c>
      <c r="F51" s="21">
        <v>0</v>
      </c>
      <c r="G51" s="22">
        <v>4369</v>
      </c>
      <c r="H51" s="32">
        <v>3100</v>
      </c>
      <c r="I51" s="12">
        <v>3090</v>
      </c>
      <c r="J51" s="32">
        <v>4400</v>
      </c>
      <c r="K51" s="12">
        <f t="shared" si="1"/>
        <v>3739.75</v>
      </c>
      <c r="L51" s="6"/>
      <c r="M51" s="3">
        <f t="shared" ca="1" si="0"/>
        <v>4</v>
      </c>
    </row>
    <row r="52" spans="1:13" s="3" customFormat="1" ht="27" customHeight="1" x14ac:dyDescent="0.2">
      <c r="A52" s="9">
        <v>49</v>
      </c>
      <c r="B52" s="10">
        <v>1</v>
      </c>
      <c r="C52" s="13" t="s">
        <v>82</v>
      </c>
      <c r="D52" s="9" t="s">
        <v>6</v>
      </c>
      <c r="E52" s="23">
        <v>200001470</v>
      </c>
      <c r="F52" s="21">
        <v>0</v>
      </c>
      <c r="G52" s="22">
        <v>7943</v>
      </c>
      <c r="H52" s="32">
        <v>5440</v>
      </c>
      <c r="I52" s="12">
        <v>5990</v>
      </c>
      <c r="J52" s="32">
        <v>8500</v>
      </c>
      <c r="K52" s="12">
        <f t="shared" si="1"/>
        <v>6968.25</v>
      </c>
      <c r="L52" s="6"/>
      <c r="M52" s="3">
        <f t="shared" ca="1" si="0"/>
        <v>4</v>
      </c>
    </row>
    <row r="53" spans="1:13" s="3" customFormat="1" ht="27" customHeight="1" x14ac:dyDescent="0.2">
      <c r="A53" s="9">
        <v>50</v>
      </c>
      <c r="B53" s="23">
        <v>1</v>
      </c>
      <c r="C53" s="13" t="s">
        <v>83</v>
      </c>
      <c r="D53" s="9" t="s">
        <v>6</v>
      </c>
      <c r="E53" s="23">
        <v>200001477</v>
      </c>
      <c r="F53" s="21">
        <v>0</v>
      </c>
      <c r="G53" s="22">
        <v>8111</v>
      </c>
      <c r="H53" s="32">
        <v>3100</v>
      </c>
      <c r="I53" s="12">
        <v>3800</v>
      </c>
      <c r="J53" s="32">
        <v>4400</v>
      </c>
      <c r="K53" s="12">
        <f t="shared" si="1"/>
        <v>4852.75</v>
      </c>
      <c r="L53" s="6"/>
      <c r="M53" s="3">
        <f t="shared" ca="1" si="0"/>
        <v>4</v>
      </c>
    </row>
    <row r="54" spans="1:13" s="3" customFormat="1" ht="27" customHeight="1" x14ac:dyDescent="0.2">
      <c r="A54" s="9">
        <v>51</v>
      </c>
      <c r="B54" s="10">
        <v>1</v>
      </c>
      <c r="C54" s="13" t="s">
        <v>84</v>
      </c>
      <c r="D54" s="9" t="s">
        <v>6</v>
      </c>
      <c r="E54" s="23">
        <v>200000413</v>
      </c>
      <c r="F54" s="21">
        <v>0</v>
      </c>
      <c r="G54" s="22">
        <v>5777</v>
      </c>
      <c r="H54" s="32">
        <v>7800</v>
      </c>
      <c r="I54" s="12">
        <v>6600</v>
      </c>
      <c r="J54" s="32">
        <v>6000</v>
      </c>
      <c r="K54" s="12">
        <f t="shared" si="1"/>
        <v>6544.25</v>
      </c>
      <c r="L54" s="6"/>
      <c r="M54" s="3">
        <f t="shared" ca="1" si="0"/>
        <v>4</v>
      </c>
    </row>
    <row r="55" spans="1:13" s="3" customFormat="1" ht="27" customHeight="1" x14ac:dyDescent="0.2">
      <c r="A55" s="9">
        <v>52</v>
      </c>
      <c r="B55" s="23">
        <v>1</v>
      </c>
      <c r="C55" s="13" t="s">
        <v>85</v>
      </c>
      <c r="D55" s="9" t="s">
        <v>6</v>
      </c>
      <c r="E55" s="23">
        <v>200001486</v>
      </c>
      <c r="F55" s="21">
        <v>0</v>
      </c>
      <c r="G55" s="22">
        <v>6285</v>
      </c>
      <c r="H55" s="32">
        <v>5380</v>
      </c>
      <c r="I55" s="12">
        <v>6600</v>
      </c>
      <c r="J55" s="32">
        <v>7500</v>
      </c>
      <c r="K55" s="12">
        <f t="shared" si="1"/>
        <v>6441.25</v>
      </c>
      <c r="L55" s="6"/>
      <c r="M55" s="3">
        <f t="shared" ca="1" si="0"/>
        <v>4</v>
      </c>
    </row>
    <row r="56" spans="1:13" s="3" customFormat="1" ht="27" customHeight="1" x14ac:dyDescent="0.2">
      <c r="A56" s="9">
        <v>53</v>
      </c>
      <c r="B56" s="10">
        <v>1</v>
      </c>
      <c r="C56" s="13" t="s">
        <v>86</v>
      </c>
      <c r="D56" s="9" t="s">
        <v>6</v>
      </c>
      <c r="E56" s="23">
        <v>200001575</v>
      </c>
      <c r="F56" s="21">
        <v>0</v>
      </c>
      <c r="G56" s="22">
        <v>3205</v>
      </c>
      <c r="H56" s="32">
        <v>1900</v>
      </c>
      <c r="I56" s="12">
        <v>2000</v>
      </c>
      <c r="J56" s="32">
        <v>3200</v>
      </c>
      <c r="K56" s="12">
        <f t="shared" si="1"/>
        <v>2576.25</v>
      </c>
      <c r="L56" s="6"/>
      <c r="M56" s="3">
        <f t="shared" ca="1" si="0"/>
        <v>4</v>
      </c>
    </row>
    <row r="57" spans="1:13" s="3" customFormat="1" ht="27" customHeight="1" x14ac:dyDescent="0.2">
      <c r="A57" s="9">
        <v>54</v>
      </c>
      <c r="B57" s="23">
        <v>1</v>
      </c>
      <c r="C57" s="13" t="s">
        <v>87</v>
      </c>
      <c r="D57" s="9" t="s">
        <v>6</v>
      </c>
      <c r="E57" s="23">
        <v>200001500</v>
      </c>
      <c r="F57" s="21">
        <v>0</v>
      </c>
      <c r="G57" s="22">
        <v>6593</v>
      </c>
      <c r="H57" s="32">
        <v>6980</v>
      </c>
      <c r="I57" s="12">
        <v>8000</v>
      </c>
      <c r="J57" s="32">
        <v>5000</v>
      </c>
      <c r="K57" s="12">
        <f t="shared" si="1"/>
        <v>6643.25</v>
      </c>
      <c r="L57" s="6"/>
      <c r="M57" s="3">
        <f t="shared" ca="1" si="0"/>
        <v>4</v>
      </c>
    </row>
    <row r="58" spans="1:13" s="3" customFormat="1" ht="27" customHeight="1" x14ac:dyDescent="0.2">
      <c r="A58" s="9">
        <v>55</v>
      </c>
      <c r="B58" s="10">
        <v>1</v>
      </c>
      <c r="C58" s="13" t="s">
        <v>88</v>
      </c>
      <c r="D58" s="9" t="s">
        <v>6</v>
      </c>
      <c r="E58" s="23">
        <v>200001508</v>
      </c>
      <c r="F58" s="21">
        <v>0</v>
      </c>
      <c r="G58" s="22">
        <v>3668</v>
      </c>
      <c r="H58" s="32">
        <v>2980</v>
      </c>
      <c r="I58" s="12">
        <v>3800</v>
      </c>
      <c r="J58" s="32">
        <v>3900</v>
      </c>
      <c r="K58" s="12">
        <f t="shared" si="1"/>
        <v>3587</v>
      </c>
      <c r="L58" s="6"/>
      <c r="M58" s="3">
        <f t="shared" ca="1" si="0"/>
        <v>4</v>
      </c>
    </row>
    <row r="59" spans="1:13" s="3" customFormat="1" ht="27" customHeight="1" x14ac:dyDescent="0.2">
      <c r="A59" s="9">
        <v>56</v>
      </c>
      <c r="B59" s="23">
        <v>1</v>
      </c>
      <c r="C59" s="13" t="s">
        <v>89</v>
      </c>
      <c r="D59" s="9" t="s">
        <v>6</v>
      </c>
      <c r="E59" s="23">
        <v>200001511</v>
      </c>
      <c r="F59" s="21">
        <v>0</v>
      </c>
      <c r="G59" s="22">
        <v>6246</v>
      </c>
      <c r="H59" s="32">
        <v>4304</v>
      </c>
      <c r="I59" s="12">
        <v>7000</v>
      </c>
      <c r="J59" s="32">
        <v>6400</v>
      </c>
      <c r="K59" s="12">
        <f t="shared" si="1"/>
        <v>5987.5</v>
      </c>
      <c r="L59" s="6"/>
      <c r="M59" s="3">
        <f t="shared" ca="1" si="0"/>
        <v>4</v>
      </c>
    </row>
    <row r="60" spans="1:13" s="3" customFormat="1" ht="27" customHeight="1" x14ac:dyDescent="0.2">
      <c r="A60" s="9">
        <v>57</v>
      </c>
      <c r="B60" s="10">
        <v>1</v>
      </c>
      <c r="C60" s="13" t="s">
        <v>90</v>
      </c>
      <c r="D60" s="9" t="s">
        <v>6</v>
      </c>
      <c r="E60" s="23">
        <v>200002353</v>
      </c>
      <c r="F60" s="21">
        <v>0</v>
      </c>
      <c r="G60" s="22">
        <v>4687</v>
      </c>
      <c r="H60" s="32">
        <v>4800</v>
      </c>
      <c r="I60" s="12">
        <v>4900</v>
      </c>
      <c r="J60" s="32">
        <v>5000</v>
      </c>
      <c r="K60" s="12">
        <f t="shared" si="1"/>
        <v>4846.75</v>
      </c>
      <c r="L60" s="6"/>
      <c r="M60" s="3">
        <f t="shared" ca="1" si="0"/>
        <v>4</v>
      </c>
    </row>
    <row r="61" spans="1:13" s="3" customFormat="1" ht="27" customHeight="1" x14ac:dyDescent="0.2">
      <c r="A61" s="9">
        <v>58</v>
      </c>
      <c r="B61" s="23">
        <v>1</v>
      </c>
      <c r="C61" s="13" t="s">
        <v>91</v>
      </c>
      <c r="D61" s="9" t="s">
        <v>6</v>
      </c>
      <c r="E61" s="23">
        <v>200001516</v>
      </c>
      <c r="F61" s="21">
        <v>0</v>
      </c>
      <c r="G61" s="22">
        <v>4605</v>
      </c>
      <c r="H61" s="32">
        <v>4750</v>
      </c>
      <c r="I61" s="12">
        <v>4980</v>
      </c>
      <c r="J61" s="32">
        <v>5000</v>
      </c>
      <c r="K61" s="12">
        <f t="shared" si="1"/>
        <v>4833.75</v>
      </c>
      <c r="L61" s="6"/>
      <c r="M61" s="3">
        <f t="shared" ca="1" si="0"/>
        <v>4</v>
      </c>
    </row>
    <row r="62" spans="1:13" s="3" customFormat="1" ht="27" customHeight="1" x14ac:dyDescent="0.2">
      <c r="A62" s="9">
        <v>59</v>
      </c>
      <c r="B62" s="10">
        <v>1</v>
      </c>
      <c r="C62" s="13" t="s">
        <v>92</v>
      </c>
      <c r="D62" s="9" t="s">
        <v>6</v>
      </c>
      <c r="E62" s="23">
        <v>200001539</v>
      </c>
      <c r="F62" s="21">
        <v>0</v>
      </c>
      <c r="G62" s="22">
        <v>4342</v>
      </c>
      <c r="H62" s="32">
        <v>5200</v>
      </c>
      <c r="I62" s="12">
        <v>4820</v>
      </c>
      <c r="J62" s="32">
        <v>5000</v>
      </c>
      <c r="K62" s="12">
        <f t="shared" si="1"/>
        <v>4840.5</v>
      </c>
      <c r="L62" s="6"/>
      <c r="M62" s="3">
        <f t="shared" ca="1" si="0"/>
        <v>4</v>
      </c>
    </row>
    <row r="63" spans="1:13" s="3" customFormat="1" ht="27" customHeight="1" x14ac:dyDescent="0.2">
      <c r="A63" s="9">
        <v>60</v>
      </c>
      <c r="B63" s="23">
        <v>1</v>
      </c>
      <c r="C63" s="13" t="s">
        <v>93</v>
      </c>
      <c r="D63" s="9" t="s">
        <v>6</v>
      </c>
      <c r="E63" s="23">
        <v>200001540</v>
      </c>
      <c r="F63" s="21">
        <v>0</v>
      </c>
      <c r="G63" s="22">
        <v>3516</v>
      </c>
      <c r="H63" s="32">
        <v>3200</v>
      </c>
      <c r="I63" s="12">
        <v>4000</v>
      </c>
      <c r="J63" s="32">
        <v>4000</v>
      </c>
      <c r="K63" s="12">
        <f t="shared" si="1"/>
        <v>3679</v>
      </c>
      <c r="L63" s="6"/>
      <c r="M63" s="3">
        <f t="shared" ca="1" si="0"/>
        <v>4</v>
      </c>
    </row>
    <row r="64" spans="1:13" s="3" customFormat="1" ht="27" customHeight="1" x14ac:dyDescent="0.2">
      <c r="A64" s="9">
        <v>61</v>
      </c>
      <c r="B64" s="10">
        <v>1</v>
      </c>
      <c r="C64" s="13" t="s">
        <v>94</v>
      </c>
      <c r="D64" s="9" t="s">
        <v>6</v>
      </c>
      <c r="E64" s="23">
        <v>200001546</v>
      </c>
      <c r="F64" s="21">
        <v>0</v>
      </c>
      <c r="G64" s="22">
        <v>5995</v>
      </c>
      <c r="H64" s="32">
        <v>5760</v>
      </c>
      <c r="I64" s="12">
        <v>7400</v>
      </c>
      <c r="J64" s="32">
        <v>6500</v>
      </c>
      <c r="K64" s="12">
        <f t="shared" si="1"/>
        <v>6413.75</v>
      </c>
      <c r="L64" s="6"/>
      <c r="M64" s="3">
        <f t="shared" ca="1" si="0"/>
        <v>4</v>
      </c>
    </row>
    <row r="65" spans="1:13" s="3" customFormat="1" ht="27" customHeight="1" x14ac:dyDescent="0.2">
      <c r="A65" s="9">
        <v>62</v>
      </c>
      <c r="B65" s="23">
        <v>1</v>
      </c>
      <c r="C65" s="13" t="s">
        <v>95</v>
      </c>
      <c r="D65" s="9" t="s">
        <v>6</v>
      </c>
      <c r="E65" s="23">
        <v>200001550</v>
      </c>
      <c r="F65" s="21">
        <v>0</v>
      </c>
      <c r="G65" s="22">
        <v>3303</v>
      </c>
      <c r="H65" s="32">
        <v>4000</v>
      </c>
      <c r="I65" s="12">
        <v>4400</v>
      </c>
      <c r="J65" s="32">
        <v>3500</v>
      </c>
      <c r="K65" s="12">
        <f t="shared" si="1"/>
        <v>3800.75</v>
      </c>
      <c r="L65" s="6"/>
      <c r="M65" s="3">
        <f t="shared" ca="1" si="0"/>
        <v>4</v>
      </c>
    </row>
    <row r="66" spans="1:13" s="3" customFormat="1" ht="27" customHeight="1" x14ac:dyDescent="0.2">
      <c r="A66" s="9">
        <v>63</v>
      </c>
      <c r="B66" s="10">
        <v>1</v>
      </c>
      <c r="C66" s="13" t="s">
        <v>96</v>
      </c>
      <c r="D66" s="9" t="s">
        <v>6</v>
      </c>
      <c r="E66" s="23">
        <v>200001552</v>
      </c>
      <c r="F66" s="21">
        <v>0</v>
      </c>
      <c r="G66" s="22">
        <v>4371</v>
      </c>
      <c r="H66" s="32">
        <v>3984</v>
      </c>
      <c r="I66" s="12">
        <v>4400</v>
      </c>
      <c r="J66" s="32">
        <v>4800</v>
      </c>
      <c r="K66" s="12">
        <f t="shared" si="1"/>
        <v>4388.75</v>
      </c>
      <c r="L66" s="6"/>
      <c r="M66" s="3">
        <f t="shared" ca="1" si="0"/>
        <v>4</v>
      </c>
    </row>
    <row r="67" spans="1:13" s="3" customFormat="1" ht="27" customHeight="1" x14ac:dyDescent="0.2">
      <c r="A67" s="9">
        <v>64</v>
      </c>
      <c r="B67" s="23">
        <v>1</v>
      </c>
      <c r="C67" s="13" t="s">
        <v>97</v>
      </c>
      <c r="D67" s="9" t="s">
        <v>6</v>
      </c>
      <c r="E67" s="23">
        <v>200002513</v>
      </c>
      <c r="F67" s="21">
        <v>0</v>
      </c>
      <c r="G67" s="22">
        <v>3998</v>
      </c>
      <c r="H67" s="32">
        <v>3984</v>
      </c>
      <c r="I67" s="12">
        <v>3400</v>
      </c>
      <c r="J67" s="32">
        <v>4100</v>
      </c>
      <c r="K67" s="12">
        <f t="shared" si="1"/>
        <v>3870.5</v>
      </c>
      <c r="L67" s="6"/>
      <c r="M67" s="3">
        <f t="shared" ca="1" si="0"/>
        <v>4</v>
      </c>
    </row>
    <row r="68" spans="1:13" s="3" customFormat="1" ht="27" customHeight="1" x14ac:dyDescent="0.2">
      <c r="A68" s="9">
        <v>65</v>
      </c>
      <c r="B68" s="10">
        <v>1</v>
      </c>
      <c r="C68" s="13" t="s">
        <v>98</v>
      </c>
      <c r="D68" s="9" t="s">
        <v>6</v>
      </c>
      <c r="E68" s="23">
        <v>200000232</v>
      </c>
      <c r="F68" s="21">
        <v>0</v>
      </c>
      <c r="G68" s="22">
        <v>5345</v>
      </c>
      <c r="H68" s="32">
        <v>5700</v>
      </c>
      <c r="I68" s="12">
        <v>5000</v>
      </c>
      <c r="J68" s="32">
        <v>5800</v>
      </c>
      <c r="K68" s="12">
        <f t="shared" si="1"/>
        <v>5461.25</v>
      </c>
      <c r="L68" s="6"/>
      <c r="M68" s="3">
        <f t="shared" ref="M68:M128" ca="1" si="2">COUNT(G68:M68)</f>
        <v>4</v>
      </c>
    </row>
    <row r="69" spans="1:13" s="3" customFormat="1" ht="27" customHeight="1" x14ac:dyDescent="0.2">
      <c r="A69" s="9">
        <v>66</v>
      </c>
      <c r="B69" s="23">
        <v>1</v>
      </c>
      <c r="C69" s="13" t="s">
        <v>99</v>
      </c>
      <c r="D69" s="9" t="s">
        <v>6</v>
      </c>
      <c r="E69" s="23">
        <v>200001467</v>
      </c>
      <c r="F69" s="21">
        <v>0</v>
      </c>
      <c r="G69" s="22">
        <v>4409</v>
      </c>
      <c r="H69" s="32">
        <v>4500</v>
      </c>
      <c r="I69" s="12">
        <v>4400</v>
      </c>
      <c r="J69" s="32">
        <v>4700</v>
      </c>
      <c r="K69" s="12">
        <f t="shared" ref="K69:K128" si="3">AVERAGE(G69:J69)</f>
        <v>4502.25</v>
      </c>
      <c r="L69" s="6"/>
      <c r="M69" s="3">
        <f t="shared" ca="1" si="2"/>
        <v>4</v>
      </c>
    </row>
    <row r="70" spans="1:13" s="3" customFormat="1" ht="27" customHeight="1" x14ac:dyDescent="0.2">
      <c r="A70" s="9">
        <v>67</v>
      </c>
      <c r="B70" s="10">
        <v>1</v>
      </c>
      <c r="C70" s="13" t="s">
        <v>100</v>
      </c>
      <c r="D70" s="9" t="s">
        <v>6</v>
      </c>
      <c r="E70" s="23">
        <v>200000305</v>
      </c>
      <c r="F70" s="21">
        <v>0</v>
      </c>
      <c r="G70" s="22">
        <v>7279</v>
      </c>
      <c r="H70" s="32">
        <v>7310</v>
      </c>
      <c r="I70" s="12">
        <v>7200</v>
      </c>
      <c r="J70" s="32">
        <v>7280</v>
      </c>
      <c r="K70" s="12">
        <f t="shared" si="3"/>
        <v>7267.25</v>
      </c>
      <c r="L70" s="6"/>
      <c r="M70" s="3">
        <f t="shared" ca="1" si="2"/>
        <v>4</v>
      </c>
    </row>
    <row r="71" spans="1:13" s="3" customFormat="1" ht="27" customHeight="1" x14ac:dyDescent="0.2">
      <c r="A71" s="9">
        <v>68</v>
      </c>
      <c r="B71" s="23">
        <v>1</v>
      </c>
      <c r="C71" s="13" t="s">
        <v>101</v>
      </c>
      <c r="D71" s="9" t="s">
        <v>6</v>
      </c>
      <c r="E71" s="23">
        <v>200001478</v>
      </c>
      <c r="F71" s="21">
        <v>0</v>
      </c>
      <c r="G71" s="22">
        <v>4252</v>
      </c>
      <c r="H71" s="32">
        <v>4000</v>
      </c>
      <c r="I71" s="12">
        <v>4600</v>
      </c>
      <c r="J71" s="32">
        <v>4500</v>
      </c>
      <c r="K71" s="12">
        <f t="shared" si="3"/>
        <v>4338</v>
      </c>
      <c r="L71" s="6"/>
      <c r="M71" s="3">
        <f t="shared" ca="1" si="2"/>
        <v>4</v>
      </c>
    </row>
    <row r="72" spans="1:13" s="3" customFormat="1" ht="27" customHeight="1" x14ac:dyDescent="0.2">
      <c r="A72" s="9">
        <v>69</v>
      </c>
      <c r="B72" s="10">
        <v>1</v>
      </c>
      <c r="C72" s="13" t="s">
        <v>102</v>
      </c>
      <c r="D72" s="9" t="s">
        <v>6</v>
      </c>
      <c r="E72" s="23">
        <v>200000751</v>
      </c>
      <c r="F72" s="21">
        <v>0</v>
      </c>
      <c r="G72" s="22">
        <v>4004</v>
      </c>
      <c r="H72" s="32">
        <v>4050</v>
      </c>
      <c r="I72" s="12">
        <v>4100</v>
      </c>
      <c r="J72" s="32">
        <v>4400</v>
      </c>
      <c r="K72" s="12">
        <f t="shared" si="3"/>
        <v>4138.5</v>
      </c>
      <c r="L72" s="6"/>
      <c r="M72" s="3">
        <f t="shared" ca="1" si="2"/>
        <v>4</v>
      </c>
    </row>
    <row r="73" spans="1:13" s="3" customFormat="1" ht="27" customHeight="1" x14ac:dyDescent="0.2">
      <c r="A73" s="9">
        <v>70</v>
      </c>
      <c r="B73" s="23">
        <v>1</v>
      </c>
      <c r="C73" s="13" t="s">
        <v>103</v>
      </c>
      <c r="D73" s="9" t="s">
        <v>6</v>
      </c>
      <c r="E73" s="23">
        <v>200000431</v>
      </c>
      <c r="F73" s="21">
        <v>0</v>
      </c>
      <c r="G73" s="22">
        <v>7944</v>
      </c>
      <c r="H73" s="32">
        <v>6200</v>
      </c>
      <c r="I73" s="12">
        <v>7600</v>
      </c>
      <c r="J73" s="32">
        <v>8000</v>
      </c>
      <c r="K73" s="12">
        <f t="shared" si="3"/>
        <v>7436</v>
      </c>
      <c r="L73" s="6"/>
      <c r="M73" s="3">
        <f t="shared" ca="1" si="2"/>
        <v>4</v>
      </c>
    </row>
    <row r="74" spans="1:13" s="3" customFormat="1" ht="27" customHeight="1" x14ac:dyDescent="0.2">
      <c r="A74" s="9">
        <v>71</v>
      </c>
      <c r="B74" s="10">
        <v>1</v>
      </c>
      <c r="C74" s="13" t="s">
        <v>104</v>
      </c>
      <c r="D74" s="9" t="s">
        <v>6</v>
      </c>
      <c r="E74" s="23">
        <v>200002516</v>
      </c>
      <c r="F74" s="21">
        <v>0</v>
      </c>
      <c r="G74" s="22">
        <v>5700</v>
      </c>
      <c r="H74" s="32">
        <v>5904</v>
      </c>
      <c r="I74" s="12">
        <v>5800</v>
      </c>
      <c r="J74" s="32">
        <v>5700</v>
      </c>
      <c r="K74" s="12">
        <f t="shared" si="3"/>
        <v>5776</v>
      </c>
      <c r="L74" s="6"/>
      <c r="M74" s="3">
        <f t="shared" ca="1" si="2"/>
        <v>4</v>
      </c>
    </row>
    <row r="75" spans="1:13" s="3" customFormat="1" ht="27" customHeight="1" x14ac:dyDescent="0.2">
      <c r="A75" s="9">
        <v>72</v>
      </c>
      <c r="B75" s="23">
        <v>1</v>
      </c>
      <c r="C75" s="13" t="s">
        <v>105</v>
      </c>
      <c r="D75" s="9" t="s">
        <v>6</v>
      </c>
      <c r="E75" s="23">
        <v>200001483</v>
      </c>
      <c r="F75" s="21">
        <v>0</v>
      </c>
      <c r="G75" s="22">
        <v>6487</v>
      </c>
      <c r="H75" s="32">
        <v>6900</v>
      </c>
      <c r="I75" s="12">
        <v>7000</v>
      </c>
      <c r="J75" s="32">
        <v>6700</v>
      </c>
      <c r="K75" s="12">
        <f t="shared" si="3"/>
        <v>6771.75</v>
      </c>
      <c r="L75" s="6"/>
      <c r="M75" s="3">
        <f t="shared" ca="1" si="2"/>
        <v>4</v>
      </c>
    </row>
    <row r="76" spans="1:13" s="3" customFormat="1" ht="27" customHeight="1" x14ac:dyDescent="0.2">
      <c r="A76" s="9">
        <v>73</v>
      </c>
      <c r="B76" s="10">
        <v>1</v>
      </c>
      <c r="C76" s="13" t="s">
        <v>106</v>
      </c>
      <c r="D76" s="9" t="s">
        <v>6</v>
      </c>
      <c r="E76" s="23">
        <v>200002517</v>
      </c>
      <c r="F76" s="21">
        <v>0</v>
      </c>
      <c r="G76" s="22"/>
      <c r="H76" s="32">
        <v>11980</v>
      </c>
      <c r="I76" s="12">
        <v>14000</v>
      </c>
      <c r="J76" s="32">
        <v>10500</v>
      </c>
      <c r="K76" s="12">
        <f t="shared" si="3"/>
        <v>12160</v>
      </c>
      <c r="L76" s="6"/>
      <c r="M76" s="3">
        <f t="shared" ca="1" si="2"/>
        <v>3</v>
      </c>
    </row>
    <row r="77" spans="1:13" s="3" customFormat="1" ht="27" customHeight="1" x14ac:dyDescent="0.2">
      <c r="A77" s="9">
        <v>74</v>
      </c>
      <c r="B77" s="23">
        <v>1</v>
      </c>
      <c r="C77" s="13" t="s">
        <v>107</v>
      </c>
      <c r="D77" s="9" t="s">
        <v>6</v>
      </c>
      <c r="E77" s="23">
        <v>200000449</v>
      </c>
      <c r="F77" s="21">
        <v>0</v>
      </c>
      <c r="G77" s="22">
        <v>6823</v>
      </c>
      <c r="H77" s="32">
        <v>6384</v>
      </c>
      <c r="I77" s="12">
        <v>6550</v>
      </c>
      <c r="J77" s="32">
        <v>7000</v>
      </c>
      <c r="K77" s="12">
        <f t="shared" si="3"/>
        <v>6689.25</v>
      </c>
      <c r="L77" s="6"/>
      <c r="M77" s="3">
        <f t="shared" ca="1" si="2"/>
        <v>4</v>
      </c>
    </row>
    <row r="78" spans="1:13" s="3" customFormat="1" ht="27" customHeight="1" x14ac:dyDescent="0.2">
      <c r="A78" s="9">
        <v>75</v>
      </c>
      <c r="B78" s="10">
        <v>1</v>
      </c>
      <c r="C78" s="13" t="s">
        <v>108</v>
      </c>
      <c r="D78" s="9" t="s">
        <v>6</v>
      </c>
      <c r="E78" s="23">
        <v>200001492</v>
      </c>
      <c r="F78" s="21">
        <v>0</v>
      </c>
      <c r="G78" s="22">
        <v>10237</v>
      </c>
      <c r="H78" s="32">
        <v>6400</v>
      </c>
      <c r="I78" s="12">
        <v>7100</v>
      </c>
      <c r="J78" s="32">
        <v>9000</v>
      </c>
      <c r="K78" s="12">
        <f t="shared" si="3"/>
        <v>8184.25</v>
      </c>
      <c r="L78" s="6"/>
      <c r="M78" s="3">
        <f t="shared" ca="1" si="2"/>
        <v>4</v>
      </c>
    </row>
    <row r="79" spans="1:13" s="3" customFormat="1" ht="27" customHeight="1" x14ac:dyDescent="0.2">
      <c r="A79" s="9">
        <v>76</v>
      </c>
      <c r="B79" s="23">
        <v>1</v>
      </c>
      <c r="C79" s="13" t="s">
        <v>110</v>
      </c>
      <c r="D79" s="9" t="s">
        <v>6</v>
      </c>
      <c r="E79" s="15" t="s">
        <v>109</v>
      </c>
      <c r="F79" s="21">
        <v>0</v>
      </c>
      <c r="G79" s="22">
        <v>7567</v>
      </c>
      <c r="H79" s="32">
        <v>6720</v>
      </c>
      <c r="I79" s="12">
        <v>9600</v>
      </c>
      <c r="J79" s="32">
        <v>7600</v>
      </c>
      <c r="K79" s="12">
        <f t="shared" si="3"/>
        <v>7871.75</v>
      </c>
      <c r="L79" s="6"/>
      <c r="M79" s="3">
        <f t="shared" ca="1" si="2"/>
        <v>4</v>
      </c>
    </row>
    <row r="80" spans="1:13" s="3" customFormat="1" ht="27" customHeight="1" x14ac:dyDescent="0.2">
      <c r="A80" s="9">
        <v>77</v>
      </c>
      <c r="B80" s="10">
        <v>1</v>
      </c>
      <c r="C80" s="13" t="s">
        <v>111</v>
      </c>
      <c r="D80" s="9" t="s">
        <v>6</v>
      </c>
      <c r="E80" s="23">
        <v>200001555</v>
      </c>
      <c r="F80" s="21">
        <v>0</v>
      </c>
      <c r="G80" s="22">
        <v>3893</v>
      </c>
      <c r="H80" s="32">
        <v>2864</v>
      </c>
      <c r="I80" s="12">
        <v>4000</v>
      </c>
      <c r="J80" s="32">
        <v>4100</v>
      </c>
      <c r="K80" s="12">
        <f t="shared" si="3"/>
        <v>3714.25</v>
      </c>
      <c r="L80" s="6"/>
      <c r="M80" s="3">
        <f t="shared" ca="1" si="2"/>
        <v>4</v>
      </c>
    </row>
    <row r="81" spans="1:13" s="3" customFormat="1" ht="27" customHeight="1" x14ac:dyDescent="0.2">
      <c r="A81" s="9">
        <v>78</v>
      </c>
      <c r="B81" s="23">
        <v>1</v>
      </c>
      <c r="C81" s="13" t="s">
        <v>112</v>
      </c>
      <c r="D81" s="9" t="s">
        <v>6</v>
      </c>
      <c r="E81" s="23">
        <v>200002519</v>
      </c>
      <c r="F81" s="21">
        <v>0</v>
      </c>
      <c r="G81" s="22">
        <v>13794</v>
      </c>
      <c r="H81" s="32">
        <v>13000</v>
      </c>
      <c r="I81" s="12">
        <v>14000</v>
      </c>
      <c r="J81" s="32">
        <v>15000</v>
      </c>
      <c r="K81" s="12">
        <f t="shared" si="3"/>
        <v>13948.5</v>
      </c>
      <c r="L81" s="6"/>
      <c r="M81" s="3">
        <f t="shared" ca="1" si="2"/>
        <v>4</v>
      </c>
    </row>
    <row r="82" spans="1:13" s="3" customFormat="1" ht="27" customHeight="1" x14ac:dyDescent="0.2">
      <c r="A82" s="9">
        <v>79</v>
      </c>
      <c r="B82" s="10">
        <v>1</v>
      </c>
      <c r="C82" s="13" t="s">
        <v>113</v>
      </c>
      <c r="D82" s="9" t="s">
        <v>6</v>
      </c>
      <c r="E82" s="23">
        <v>200001514</v>
      </c>
      <c r="F82" s="21">
        <v>0</v>
      </c>
      <c r="G82" s="22">
        <v>4510</v>
      </c>
      <c r="H82" s="32">
        <v>3980</v>
      </c>
      <c r="I82" s="12">
        <v>3000</v>
      </c>
      <c r="J82" s="32">
        <v>5000</v>
      </c>
      <c r="K82" s="12">
        <f t="shared" si="3"/>
        <v>4122.5</v>
      </c>
      <c r="L82" s="6"/>
      <c r="M82" s="3">
        <f t="shared" ca="1" si="2"/>
        <v>4</v>
      </c>
    </row>
    <row r="83" spans="1:13" s="3" customFormat="1" ht="27" customHeight="1" x14ac:dyDescent="0.2">
      <c r="A83" s="9">
        <v>80</v>
      </c>
      <c r="B83" s="23">
        <v>1</v>
      </c>
      <c r="C83" s="13" t="s">
        <v>114</v>
      </c>
      <c r="D83" s="9" t="s">
        <v>6</v>
      </c>
      <c r="E83" s="23">
        <v>200000534</v>
      </c>
      <c r="F83" s="21">
        <v>0</v>
      </c>
      <c r="G83" s="22">
        <v>3072</v>
      </c>
      <c r="H83" s="32">
        <v>3900</v>
      </c>
      <c r="I83" s="12">
        <v>3700</v>
      </c>
      <c r="J83" s="32">
        <v>4000</v>
      </c>
      <c r="K83" s="12">
        <f t="shared" si="3"/>
        <v>3668</v>
      </c>
      <c r="L83" s="6"/>
      <c r="M83" s="3">
        <f t="shared" ca="1" si="2"/>
        <v>4</v>
      </c>
    </row>
    <row r="84" spans="1:13" s="3" customFormat="1" ht="27" customHeight="1" x14ac:dyDescent="0.2">
      <c r="A84" s="9">
        <v>81</v>
      </c>
      <c r="B84" s="10">
        <v>1</v>
      </c>
      <c r="C84" s="13" t="s">
        <v>105</v>
      </c>
      <c r="D84" s="9" t="s">
        <v>24</v>
      </c>
      <c r="E84" s="23">
        <v>200001744</v>
      </c>
      <c r="F84" s="21">
        <v>0</v>
      </c>
      <c r="G84" s="27">
        <v>532</v>
      </c>
      <c r="H84" s="32">
        <v>800</v>
      </c>
      <c r="I84" s="12">
        <v>850</v>
      </c>
      <c r="J84" s="32">
        <v>990</v>
      </c>
      <c r="K84" s="12">
        <f t="shared" si="3"/>
        <v>793</v>
      </c>
      <c r="L84" s="6"/>
      <c r="M84" s="3">
        <f t="shared" ca="1" si="2"/>
        <v>4</v>
      </c>
    </row>
    <row r="85" spans="1:13" s="3" customFormat="1" ht="27" customHeight="1" x14ac:dyDescent="0.2">
      <c r="A85" s="9">
        <v>82</v>
      </c>
      <c r="B85" s="23">
        <v>1</v>
      </c>
      <c r="C85" s="13" t="s">
        <v>111</v>
      </c>
      <c r="D85" s="9" t="s">
        <v>24</v>
      </c>
      <c r="E85" s="23">
        <v>200001748</v>
      </c>
      <c r="F85" s="21">
        <v>0</v>
      </c>
      <c r="G85" s="27">
        <v>603</v>
      </c>
      <c r="H85" s="32">
        <v>620</v>
      </c>
      <c r="I85" s="12">
        <v>740</v>
      </c>
      <c r="J85" s="32">
        <v>790</v>
      </c>
      <c r="K85" s="12">
        <f t="shared" si="3"/>
        <v>688.25</v>
      </c>
      <c r="L85" s="6"/>
      <c r="M85" s="3">
        <f t="shared" ca="1" si="2"/>
        <v>4</v>
      </c>
    </row>
    <row r="86" spans="1:13" s="3" customFormat="1" ht="27" customHeight="1" x14ac:dyDescent="0.2">
      <c r="A86" s="9">
        <v>83</v>
      </c>
      <c r="B86" s="10">
        <v>1</v>
      </c>
      <c r="C86" s="13" t="s">
        <v>115</v>
      </c>
      <c r="D86" s="9" t="s">
        <v>24</v>
      </c>
      <c r="E86" s="23">
        <v>200001743</v>
      </c>
      <c r="F86" s="21">
        <v>0</v>
      </c>
      <c r="G86" s="27">
        <v>1600</v>
      </c>
      <c r="H86" s="32">
        <v>700</v>
      </c>
      <c r="I86" s="12">
        <v>800</v>
      </c>
      <c r="J86" s="32">
        <v>1000</v>
      </c>
      <c r="K86" s="12">
        <f t="shared" si="3"/>
        <v>1025</v>
      </c>
      <c r="L86" s="6"/>
      <c r="M86" s="3">
        <f t="shared" ca="1" si="2"/>
        <v>4</v>
      </c>
    </row>
    <row r="87" spans="1:13" s="3" customFormat="1" ht="27" customHeight="1" x14ac:dyDescent="0.2">
      <c r="A87" s="9">
        <v>84</v>
      </c>
      <c r="B87" s="23">
        <v>1</v>
      </c>
      <c r="C87" s="13" t="s">
        <v>112</v>
      </c>
      <c r="D87" s="9" t="s">
        <v>24</v>
      </c>
      <c r="E87" s="23">
        <v>200001759</v>
      </c>
      <c r="F87" s="21">
        <v>0</v>
      </c>
      <c r="G87" s="27">
        <v>2217</v>
      </c>
      <c r="H87" s="32">
        <v>2500</v>
      </c>
      <c r="I87" s="12">
        <v>2800</v>
      </c>
      <c r="J87" s="32">
        <v>2490</v>
      </c>
      <c r="K87" s="12">
        <f t="shared" si="3"/>
        <v>2501.75</v>
      </c>
      <c r="L87" s="6"/>
      <c r="M87" s="3">
        <f t="shared" ca="1" si="2"/>
        <v>4</v>
      </c>
    </row>
    <row r="88" spans="1:13" s="3" customFormat="1" ht="27" customHeight="1" x14ac:dyDescent="0.2">
      <c r="A88" s="9">
        <v>85</v>
      </c>
      <c r="B88" s="10">
        <v>1</v>
      </c>
      <c r="C88" s="13" t="s">
        <v>106</v>
      </c>
      <c r="D88" s="9" t="s">
        <v>24</v>
      </c>
      <c r="E88" s="23">
        <v>200001746</v>
      </c>
      <c r="F88" s="21">
        <v>0</v>
      </c>
      <c r="G88" s="27">
        <v>2014</v>
      </c>
      <c r="H88" s="32">
        <v>2500</v>
      </c>
      <c r="I88" s="12">
        <v>2700</v>
      </c>
      <c r="J88" s="32">
        <v>2520</v>
      </c>
      <c r="K88" s="12">
        <f t="shared" si="3"/>
        <v>2433.5</v>
      </c>
      <c r="L88" s="6"/>
      <c r="M88" s="3">
        <f t="shared" ca="1" si="2"/>
        <v>4</v>
      </c>
    </row>
    <row r="89" spans="1:13" s="3" customFormat="1" ht="27" customHeight="1" x14ac:dyDescent="0.2">
      <c r="A89" s="9">
        <v>86</v>
      </c>
      <c r="B89" s="23">
        <v>1</v>
      </c>
      <c r="C89" s="13" t="s">
        <v>97</v>
      </c>
      <c r="D89" s="9" t="s">
        <v>24</v>
      </c>
      <c r="E89" s="23">
        <v>200001721</v>
      </c>
      <c r="F89" s="21">
        <v>0</v>
      </c>
      <c r="G89" s="27">
        <v>804</v>
      </c>
      <c r="H89" s="32">
        <v>700</v>
      </c>
      <c r="I89" s="12">
        <v>750</v>
      </c>
      <c r="J89" s="32">
        <v>860</v>
      </c>
      <c r="K89" s="12">
        <f t="shared" si="3"/>
        <v>778.5</v>
      </c>
      <c r="L89" s="6"/>
      <c r="M89" s="3">
        <f t="shared" ca="1" si="2"/>
        <v>4</v>
      </c>
    </row>
    <row r="90" spans="1:13" s="3" customFormat="1" ht="27" customHeight="1" x14ac:dyDescent="0.2">
      <c r="A90" s="9">
        <v>87</v>
      </c>
      <c r="B90" s="10">
        <v>1</v>
      </c>
      <c r="C90" s="13" t="s">
        <v>116</v>
      </c>
      <c r="D90" s="9" t="s">
        <v>24</v>
      </c>
      <c r="E90" s="23">
        <v>200001789</v>
      </c>
      <c r="F90" s="21">
        <v>0</v>
      </c>
      <c r="G90" s="27">
        <v>1499</v>
      </c>
      <c r="H90" s="32">
        <v>1200</v>
      </c>
      <c r="I90" s="12">
        <v>1320</v>
      </c>
      <c r="J90" s="32">
        <v>1550</v>
      </c>
      <c r="K90" s="12">
        <f t="shared" si="3"/>
        <v>1392.25</v>
      </c>
      <c r="L90" s="6"/>
      <c r="M90" s="3">
        <f t="shared" ca="1" si="2"/>
        <v>4</v>
      </c>
    </row>
    <row r="91" spans="1:13" s="3" customFormat="1" ht="27" customHeight="1" x14ac:dyDescent="0.2">
      <c r="A91" s="9">
        <v>88</v>
      </c>
      <c r="B91" s="23">
        <v>1</v>
      </c>
      <c r="C91" s="13" t="s">
        <v>117</v>
      </c>
      <c r="D91" s="9" t="s">
        <v>6</v>
      </c>
      <c r="E91" s="23">
        <v>200002612</v>
      </c>
      <c r="F91" s="21">
        <v>0.19</v>
      </c>
      <c r="G91" s="27">
        <v>9296</v>
      </c>
      <c r="H91" s="32">
        <v>7800</v>
      </c>
      <c r="I91" s="12">
        <v>9400</v>
      </c>
      <c r="J91" s="32">
        <v>12000</v>
      </c>
      <c r="K91" s="12">
        <f t="shared" si="3"/>
        <v>9624</v>
      </c>
      <c r="L91" s="6"/>
      <c r="M91" s="3">
        <f t="shared" ca="1" si="2"/>
        <v>4</v>
      </c>
    </row>
    <row r="92" spans="1:13" s="3" customFormat="1" ht="27" customHeight="1" x14ac:dyDescent="0.2">
      <c r="A92" s="9">
        <v>89</v>
      </c>
      <c r="B92" s="10">
        <v>1</v>
      </c>
      <c r="C92" s="13" t="s">
        <v>118</v>
      </c>
      <c r="D92" s="9" t="s">
        <v>6</v>
      </c>
      <c r="E92" s="23">
        <v>200000756</v>
      </c>
      <c r="F92" s="21">
        <v>0</v>
      </c>
      <c r="G92" s="27">
        <v>3861</v>
      </c>
      <c r="H92" s="32">
        <v>3184</v>
      </c>
      <c r="I92" s="12">
        <v>3950</v>
      </c>
      <c r="J92" s="32">
        <v>4200</v>
      </c>
      <c r="K92" s="12">
        <f t="shared" si="3"/>
        <v>3798.75</v>
      </c>
      <c r="L92" s="6"/>
      <c r="M92" s="3">
        <f t="shared" ca="1" si="2"/>
        <v>4</v>
      </c>
    </row>
    <row r="93" spans="1:13" s="3" customFormat="1" ht="27" customHeight="1" x14ac:dyDescent="0.2">
      <c r="A93" s="9">
        <v>90</v>
      </c>
      <c r="B93" s="23">
        <v>1</v>
      </c>
      <c r="C93" s="13" t="s">
        <v>119</v>
      </c>
      <c r="D93" s="9" t="s">
        <v>6</v>
      </c>
      <c r="E93" s="23">
        <v>200001547</v>
      </c>
      <c r="F93" s="21">
        <v>0</v>
      </c>
      <c r="G93" s="27">
        <v>5872</v>
      </c>
      <c r="H93" s="32">
        <v>6384</v>
      </c>
      <c r="I93" s="12">
        <v>5900</v>
      </c>
      <c r="J93" s="32">
        <v>6000</v>
      </c>
      <c r="K93" s="12">
        <f t="shared" si="3"/>
        <v>6039</v>
      </c>
      <c r="L93" s="6"/>
      <c r="M93" s="3">
        <f t="shared" ca="1" si="2"/>
        <v>4</v>
      </c>
    </row>
    <row r="94" spans="1:13" s="3" customFormat="1" ht="27" customHeight="1" x14ac:dyDescent="0.2">
      <c r="A94" s="9">
        <v>91</v>
      </c>
      <c r="B94" s="10">
        <v>1</v>
      </c>
      <c r="C94" s="13" t="s">
        <v>120</v>
      </c>
      <c r="D94" s="14" t="s">
        <v>121</v>
      </c>
      <c r="E94" s="23">
        <v>200001777</v>
      </c>
      <c r="F94" s="21">
        <v>0.19</v>
      </c>
      <c r="G94" s="27">
        <v>9833</v>
      </c>
      <c r="H94" s="32">
        <v>12600</v>
      </c>
      <c r="I94" s="12">
        <v>12000</v>
      </c>
      <c r="J94" s="32">
        <v>9000</v>
      </c>
      <c r="K94" s="12">
        <f t="shared" si="3"/>
        <v>10858.25</v>
      </c>
      <c r="L94" s="6"/>
      <c r="M94" s="3">
        <f t="shared" ca="1" si="2"/>
        <v>4</v>
      </c>
    </row>
    <row r="95" spans="1:13" s="3" customFormat="1" ht="27" customHeight="1" x14ac:dyDescent="0.2">
      <c r="A95" s="9">
        <v>92</v>
      </c>
      <c r="B95" s="23">
        <v>1</v>
      </c>
      <c r="C95" s="13" t="s">
        <v>122</v>
      </c>
      <c r="D95" s="9" t="s">
        <v>24</v>
      </c>
      <c r="E95" s="23">
        <v>200002600</v>
      </c>
      <c r="F95" s="21">
        <v>0.19</v>
      </c>
      <c r="G95" s="27"/>
      <c r="H95" s="32">
        <v>1650</v>
      </c>
      <c r="I95" s="12">
        <v>1500</v>
      </c>
      <c r="J95" s="32">
        <v>1100</v>
      </c>
      <c r="K95" s="12">
        <f t="shared" si="3"/>
        <v>1416.6666666666667</v>
      </c>
      <c r="L95" s="6"/>
      <c r="M95" s="3">
        <f t="shared" ca="1" si="2"/>
        <v>3</v>
      </c>
    </row>
    <row r="96" spans="1:13" s="3" customFormat="1" ht="27" customHeight="1" x14ac:dyDescent="0.2">
      <c r="A96" s="9">
        <v>93</v>
      </c>
      <c r="B96" s="10">
        <v>1</v>
      </c>
      <c r="C96" s="13" t="s">
        <v>123</v>
      </c>
      <c r="D96" s="9" t="s">
        <v>14</v>
      </c>
      <c r="E96" s="23">
        <v>200000760</v>
      </c>
      <c r="F96" s="21">
        <v>0.19</v>
      </c>
      <c r="G96" s="27">
        <v>12960</v>
      </c>
      <c r="H96" s="32">
        <v>13200</v>
      </c>
      <c r="I96" s="12">
        <v>13190</v>
      </c>
      <c r="J96" s="32">
        <v>13000</v>
      </c>
      <c r="K96" s="12">
        <f t="shared" si="3"/>
        <v>13087.5</v>
      </c>
      <c r="L96" s="6"/>
      <c r="M96" s="3">
        <f t="shared" ca="1" si="2"/>
        <v>4</v>
      </c>
    </row>
    <row r="97" spans="1:13" s="3" customFormat="1" ht="27" customHeight="1" x14ac:dyDescent="0.2">
      <c r="A97" s="9">
        <v>94</v>
      </c>
      <c r="B97" s="23">
        <v>1</v>
      </c>
      <c r="C97" s="13" t="s">
        <v>123</v>
      </c>
      <c r="D97" s="9" t="s">
        <v>6</v>
      </c>
      <c r="E97" s="23">
        <v>200001476</v>
      </c>
      <c r="F97" s="21">
        <v>0.19</v>
      </c>
      <c r="G97" s="27"/>
      <c r="H97" s="32">
        <v>26400</v>
      </c>
      <c r="I97" s="12">
        <v>26380</v>
      </c>
      <c r="J97" s="32">
        <v>26000</v>
      </c>
      <c r="K97" s="12">
        <f t="shared" si="3"/>
        <v>26260</v>
      </c>
      <c r="L97" s="6"/>
      <c r="M97" s="3">
        <f t="shared" ca="1" si="2"/>
        <v>3</v>
      </c>
    </row>
    <row r="98" spans="1:13" s="3" customFormat="1" ht="27" customHeight="1" x14ac:dyDescent="0.2">
      <c r="A98" s="9">
        <v>95</v>
      </c>
      <c r="B98" s="10">
        <v>1</v>
      </c>
      <c r="C98" s="13" t="s">
        <v>124</v>
      </c>
      <c r="D98" s="9" t="s">
        <v>24</v>
      </c>
      <c r="E98" s="23">
        <v>200001631</v>
      </c>
      <c r="F98" s="21">
        <v>0.19</v>
      </c>
      <c r="G98" s="27">
        <v>1000</v>
      </c>
      <c r="H98" s="32">
        <v>830</v>
      </c>
      <c r="I98" s="12">
        <v>900</v>
      </c>
      <c r="J98" s="32">
        <v>1100</v>
      </c>
      <c r="K98" s="12">
        <f t="shared" si="3"/>
        <v>957.5</v>
      </c>
      <c r="L98" s="6"/>
      <c r="M98" s="3">
        <f t="shared" ca="1" si="2"/>
        <v>4</v>
      </c>
    </row>
    <row r="99" spans="1:13" s="3" customFormat="1" ht="27" customHeight="1" x14ac:dyDescent="0.2">
      <c r="A99" s="9">
        <v>96</v>
      </c>
      <c r="B99" s="23">
        <v>1</v>
      </c>
      <c r="C99" s="13" t="s">
        <v>125</v>
      </c>
      <c r="D99" s="9" t="s">
        <v>24</v>
      </c>
      <c r="E99" s="23">
        <v>200000750</v>
      </c>
      <c r="F99" s="21">
        <v>0.19</v>
      </c>
      <c r="G99" s="27">
        <v>9976</v>
      </c>
      <c r="H99" s="32">
        <v>9500</v>
      </c>
      <c r="I99" s="12">
        <v>10200</v>
      </c>
      <c r="J99" s="32">
        <v>10500</v>
      </c>
      <c r="K99" s="12">
        <f t="shared" si="3"/>
        <v>10044</v>
      </c>
      <c r="L99" s="6"/>
      <c r="M99" s="3">
        <f t="shared" ca="1" si="2"/>
        <v>4</v>
      </c>
    </row>
    <row r="100" spans="1:13" s="3" customFormat="1" ht="27" customHeight="1" x14ac:dyDescent="0.2">
      <c r="A100" s="9">
        <v>97</v>
      </c>
      <c r="B100" s="10">
        <v>1</v>
      </c>
      <c r="C100" s="13" t="s">
        <v>126</v>
      </c>
      <c r="D100" s="9" t="s">
        <v>14</v>
      </c>
      <c r="E100" s="23">
        <v>200000805</v>
      </c>
      <c r="F100" s="21">
        <v>0.05</v>
      </c>
      <c r="G100" s="27">
        <v>10451</v>
      </c>
      <c r="H100" s="32">
        <v>10600</v>
      </c>
      <c r="I100" s="12">
        <v>10550</v>
      </c>
      <c r="J100" s="32">
        <v>10000</v>
      </c>
      <c r="K100" s="12">
        <f t="shared" si="3"/>
        <v>10400.25</v>
      </c>
      <c r="L100" s="6"/>
      <c r="M100" s="3">
        <f t="shared" ca="1" si="2"/>
        <v>4</v>
      </c>
    </row>
    <row r="101" spans="1:13" s="3" customFormat="1" ht="27" customHeight="1" x14ac:dyDescent="0.2">
      <c r="A101" s="9">
        <v>98</v>
      </c>
      <c r="B101" s="23">
        <v>1</v>
      </c>
      <c r="C101" s="13" t="s">
        <v>126</v>
      </c>
      <c r="D101" s="9" t="s">
        <v>6</v>
      </c>
      <c r="E101" s="23">
        <v>200001493</v>
      </c>
      <c r="F101" s="21">
        <v>0.05</v>
      </c>
      <c r="G101" s="27"/>
      <c r="H101" s="32">
        <v>21200</v>
      </c>
      <c r="I101" s="12">
        <v>21100</v>
      </c>
      <c r="J101" s="32">
        <v>20000</v>
      </c>
      <c r="K101" s="12">
        <f t="shared" si="3"/>
        <v>20766.666666666668</v>
      </c>
      <c r="L101" s="6"/>
      <c r="M101" s="3">
        <f t="shared" ca="1" si="2"/>
        <v>3</v>
      </c>
    </row>
    <row r="102" spans="1:13" s="3" customFormat="1" ht="27" customHeight="1" x14ac:dyDescent="0.2">
      <c r="A102" s="9">
        <v>99</v>
      </c>
      <c r="B102" s="10">
        <v>1</v>
      </c>
      <c r="C102" s="13" t="s">
        <v>127</v>
      </c>
      <c r="D102" s="9" t="s">
        <v>6</v>
      </c>
      <c r="E102" s="23">
        <v>200001689</v>
      </c>
      <c r="F102" s="21">
        <v>0</v>
      </c>
      <c r="G102" s="27">
        <v>28798</v>
      </c>
      <c r="H102" s="32">
        <v>28850</v>
      </c>
      <c r="I102" s="12">
        <v>28900</v>
      </c>
      <c r="J102" s="32">
        <v>29500</v>
      </c>
      <c r="K102" s="12">
        <f t="shared" si="3"/>
        <v>29012</v>
      </c>
      <c r="L102" s="6"/>
      <c r="M102" s="3">
        <f t="shared" ca="1" si="2"/>
        <v>4</v>
      </c>
    </row>
    <row r="103" spans="1:13" s="3" customFormat="1" ht="27" customHeight="1" x14ac:dyDescent="0.2">
      <c r="A103" s="9">
        <v>100</v>
      </c>
      <c r="B103" s="23">
        <v>1</v>
      </c>
      <c r="C103" s="13" t="s">
        <v>128</v>
      </c>
      <c r="D103" s="9" t="s">
        <v>6</v>
      </c>
      <c r="E103" s="23">
        <v>200000626</v>
      </c>
      <c r="F103" s="21">
        <v>0</v>
      </c>
      <c r="G103" s="27">
        <v>22788</v>
      </c>
      <c r="H103" s="32">
        <v>22950</v>
      </c>
      <c r="I103" s="12">
        <v>23000</v>
      </c>
      <c r="J103" s="32">
        <v>23100</v>
      </c>
      <c r="K103" s="12">
        <f t="shared" si="3"/>
        <v>22959.5</v>
      </c>
      <c r="L103" s="6"/>
      <c r="M103" s="3">
        <f t="shared" ca="1" si="2"/>
        <v>4</v>
      </c>
    </row>
    <row r="104" spans="1:13" s="3" customFormat="1" ht="27" customHeight="1" x14ac:dyDescent="0.2">
      <c r="A104" s="9">
        <v>101</v>
      </c>
      <c r="B104" s="10">
        <v>1</v>
      </c>
      <c r="C104" s="13" t="s">
        <v>129</v>
      </c>
      <c r="D104" s="9" t="s">
        <v>6</v>
      </c>
      <c r="E104" s="23">
        <v>200000627</v>
      </c>
      <c r="F104" s="21">
        <v>0</v>
      </c>
      <c r="G104" s="27">
        <v>31398</v>
      </c>
      <c r="H104" s="32">
        <v>31600</v>
      </c>
      <c r="I104" s="12">
        <v>31750</v>
      </c>
      <c r="J104" s="32">
        <v>31550</v>
      </c>
      <c r="K104" s="12">
        <f t="shared" si="3"/>
        <v>31574.5</v>
      </c>
      <c r="L104" s="6"/>
      <c r="M104" s="3">
        <f t="shared" ca="1" si="2"/>
        <v>4</v>
      </c>
    </row>
    <row r="105" spans="1:13" s="5" customFormat="1" ht="27" customHeight="1" x14ac:dyDescent="0.2">
      <c r="A105" s="9">
        <v>102</v>
      </c>
      <c r="B105" s="23">
        <v>1</v>
      </c>
      <c r="C105" s="13" t="s">
        <v>130</v>
      </c>
      <c r="D105" s="9" t="s">
        <v>14</v>
      </c>
      <c r="E105" s="23">
        <v>200000753</v>
      </c>
      <c r="F105" s="21">
        <v>0.19</v>
      </c>
      <c r="G105" s="27">
        <v>22493</v>
      </c>
      <c r="H105" s="32">
        <v>22600</v>
      </c>
      <c r="I105" s="12">
        <v>24200</v>
      </c>
      <c r="J105" s="32">
        <v>23000</v>
      </c>
      <c r="K105" s="12">
        <f t="shared" si="3"/>
        <v>23073.25</v>
      </c>
      <c r="L105" s="6"/>
      <c r="M105" s="3">
        <f t="shared" ca="1" si="2"/>
        <v>4</v>
      </c>
    </row>
    <row r="106" spans="1:13" s="5" customFormat="1" ht="27" customHeight="1" x14ac:dyDescent="0.2">
      <c r="A106" s="9">
        <v>103</v>
      </c>
      <c r="B106" s="10">
        <v>1</v>
      </c>
      <c r="C106" s="13" t="s">
        <v>131</v>
      </c>
      <c r="D106" s="9" t="s">
        <v>6</v>
      </c>
      <c r="E106" s="23">
        <v>200000661</v>
      </c>
      <c r="F106" s="21">
        <v>0.19</v>
      </c>
      <c r="G106" s="27">
        <v>11280</v>
      </c>
      <c r="H106" s="32">
        <v>11400</v>
      </c>
      <c r="I106" s="12">
        <v>11350</v>
      </c>
      <c r="J106" s="32">
        <v>11600</v>
      </c>
      <c r="K106" s="12">
        <f t="shared" si="3"/>
        <v>11407.5</v>
      </c>
      <c r="L106" s="6"/>
      <c r="M106" s="3">
        <f t="shared" ca="1" si="2"/>
        <v>4</v>
      </c>
    </row>
    <row r="107" spans="1:13" s="5" customFormat="1" ht="27" customHeight="1" x14ac:dyDescent="0.2">
      <c r="A107" s="9">
        <v>104</v>
      </c>
      <c r="B107" s="23">
        <v>1</v>
      </c>
      <c r="C107" s="13" t="s">
        <v>132</v>
      </c>
      <c r="D107" s="14" t="s">
        <v>133</v>
      </c>
      <c r="E107" s="23">
        <v>200002398</v>
      </c>
      <c r="F107" s="21">
        <v>0.19</v>
      </c>
      <c r="G107" s="27">
        <v>10399</v>
      </c>
      <c r="H107" s="32">
        <v>10950</v>
      </c>
      <c r="I107" s="12">
        <v>11000</v>
      </c>
      <c r="J107" s="32">
        <v>11100</v>
      </c>
      <c r="K107" s="12">
        <f t="shared" si="3"/>
        <v>10862.25</v>
      </c>
      <c r="L107" s="6"/>
      <c r="M107" s="3">
        <f t="shared" ca="1" si="2"/>
        <v>4</v>
      </c>
    </row>
    <row r="108" spans="1:13" s="5" customFormat="1" ht="35.25" customHeight="1" x14ac:dyDescent="0.2">
      <c r="A108" s="9">
        <v>105</v>
      </c>
      <c r="B108" s="10">
        <v>1</v>
      </c>
      <c r="C108" s="13" t="s">
        <v>134</v>
      </c>
      <c r="D108" s="14" t="s">
        <v>135</v>
      </c>
      <c r="E108" s="23">
        <v>200000672</v>
      </c>
      <c r="F108" s="28">
        <v>0.05</v>
      </c>
      <c r="G108" s="29">
        <v>8081</v>
      </c>
      <c r="H108" s="32">
        <v>9200</v>
      </c>
      <c r="I108" s="12">
        <v>7900</v>
      </c>
      <c r="J108" s="32">
        <v>8600</v>
      </c>
      <c r="K108" s="12">
        <f t="shared" si="3"/>
        <v>8445.25</v>
      </c>
      <c r="L108" s="6"/>
      <c r="M108" s="3">
        <f t="shared" ca="1" si="2"/>
        <v>4</v>
      </c>
    </row>
    <row r="109" spans="1:13" s="5" customFormat="1" ht="35.25" customHeight="1" x14ac:dyDescent="0.2">
      <c r="A109" s="9">
        <v>106</v>
      </c>
      <c r="B109" s="23">
        <v>1</v>
      </c>
      <c r="C109" s="13" t="s">
        <v>134</v>
      </c>
      <c r="D109" s="14" t="s">
        <v>6</v>
      </c>
      <c r="E109" s="23">
        <v>200000990</v>
      </c>
      <c r="F109" s="28">
        <v>0.05</v>
      </c>
      <c r="G109" s="29"/>
      <c r="H109" s="32">
        <v>18400</v>
      </c>
      <c r="I109" s="12">
        <v>15800</v>
      </c>
      <c r="J109" s="32">
        <v>17200</v>
      </c>
      <c r="K109" s="12">
        <f t="shared" si="3"/>
        <v>17133.333333333332</v>
      </c>
      <c r="L109" s="6"/>
      <c r="M109" s="3">
        <f t="shared" ca="1" si="2"/>
        <v>3</v>
      </c>
    </row>
    <row r="110" spans="1:13" s="5" customFormat="1" ht="39.75" customHeight="1" x14ac:dyDescent="0.2">
      <c r="A110" s="9">
        <v>107</v>
      </c>
      <c r="B110" s="10">
        <v>1</v>
      </c>
      <c r="C110" s="13" t="s">
        <v>134</v>
      </c>
      <c r="D110" s="9" t="s">
        <v>136</v>
      </c>
      <c r="E110" s="23">
        <v>200000671</v>
      </c>
      <c r="F110" s="21">
        <v>0.05</v>
      </c>
      <c r="G110" s="27">
        <v>12834</v>
      </c>
      <c r="H110" s="32">
        <v>12880</v>
      </c>
      <c r="I110" s="12">
        <v>12000</v>
      </c>
      <c r="J110" s="32">
        <v>12950</v>
      </c>
      <c r="K110" s="12">
        <f t="shared" si="3"/>
        <v>12666</v>
      </c>
      <c r="L110" s="6"/>
      <c r="M110" s="3">
        <f t="shared" ca="1" si="2"/>
        <v>4</v>
      </c>
    </row>
    <row r="111" spans="1:13" s="3" customFormat="1" ht="36.75" customHeight="1" x14ac:dyDescent="0.2">
      <c r="A111" s="9">
        <v>108</v>
      </c>
      <c r="B111" s="23">
        <v>1</v>
      </c>
      <c r="C111" s="13" t="s">
        <v>137</v>
      </c>
      <c r="D111" s="9" t="s">
        <v>138</v>
      </c>
      <c r="E111" s="23">
        <v>200000941</v>
      </c>
      <c r="F111" s="21">
        <v>0.05</v>
      </c>
      <c r="G111" s="27">
        <v>13595</v>
      </c>
      <c r="H111" s="32">
        <v>14000</v>
      </c>
      <c r="I111" s="12">
        <v>14100</v>
      </c>
      <c r="J111" s="32">
        <v>14200</v>
      </c>
      <c r="K111" s="12">
        <f t="shared" si="3"/>
        <v>13973.75</v>
      </c>
      <c r="L111" s="6"/>
      <c r="M111" s="3">
        <f t="shared" ca="1" si="2"/>
        <v>4</v>
      </c>
    </row>
    <row r="112" spans="1:13" s="3" customFormat="1" ht="45" customHeight="1" x14ac:dyDescent="0.2">
      <c r="A112" s="9">
        <v>109</v>
      </c>
      <c r="B112" s="10">
        <v>1</v>
      </c>
      <c r="C112" s="13" t="s">
        <v>139</v>
      </c>
      <c r="D112" s="9" t="s">
        <v>138</v>
      </c>
      <c r="E112" s="23">
        <v>200000755</v>
      </c>
      <c r="F112" s="21">
        <v>0.05</v>
      </c>
      <c r="G112" s="27">
        <v>11025</v>
      </c>
      <c r="H112" s="32">
        <v>11100</v>
      </c>
      <c r="I112" s="12">
        <v>11200</v>
      </c>
      <c r="J112" s="32">
        <v>11080</v>
      </c>
      <c r="K112" s="12">
        <f t="shared" si="3"/>
        <v>11101.25</v>
      </c>
      <c r="L112" s="6"/>
      <c r="M112" s="3">
        <f t="shared" ca="1" si="2"/>
        <v>4</v>
      </c>
    </row>
    <row r="113" spans="1:13" s="3" customFormat="1" ht="27" customHeight="1" x14ac:dyDescent="0.2">
      <c r="A113" s="9">
        <v>110</v>
      </c>
      <c r="B113" s="23">
        <v>1</v>
      </c>
      <c r="C113" s="13" t="s">
        <v>140</v>
      </c>
      <c r="D113" s="9" t="s">
        <v>24</v>
      </c>
      <c r="E113" s="23">
        <v>200000734</v>
      </c>
      <c r="F113" s="21">
        <v>0.19</v>
      </c>
      <c r="G113" s="27">
        <v>1524</v>
      </c>
      <c r="H113" s="32">
        <v>1200</v>
      </c>
      <c r="I113" s="12">
        <v>1500</v>
      </c>
      <c r="J113" s="32">
        <v>1500</v>
      </c>
      <c r="K113" s="12">
        <f t="shared" si="3"/>
        <v>1431</v>
      </c>
      <c r="L113" s="6"/>
      <c r="M113" s="3">
        <f t="shared" ca="1" si="2"/>
        <v>4</v>
      </c>
    </row>
    <row r="114" spans="1:13" x14ac:dyDescent="0.2">
      <c r="A114" s="9">
        <v>111</v>
      </c>
      <c r="B114" s="10">
        <v>1</v>
      </c>
      <c r="C114" s="13" t="s">
        <v>141</v>
      </c>
      <c r="D114" s="9" t="s">
        <v>24</v>
      </c>
      <c r="E114" s="30">
        <v>200001720</v>
      </c>
      <c r="F114" s="21">
        <v>0.19</v>
      </c>
      <c r="G114" s="12">
        <v>1601</v>
      </c>
      <c r="H114" s="32">
        <v>2350</v>
      </c>
      <c r="I114" s="12">
        <v>1900</v>
      </c>
      <c r="J114" s="32">
        <v>1800</v>
      </c>
      <c r="K114" s="12">
        <f t="shared" si="3"/>
        <v>1912.75</v>
      </c>
      <c r="L114" s="6"/>
      <c r="M114" s="3">
        <f t="shared" ca="1" si="2"/>
        <v>4</v>
      </c>
    </row>
    <row r="115" spans="1:13" x14ac:dyDescent="0.2">
      <c r="A115" s="9">
        <v>112</v>
      </c>
      <c r="B115" s="23">
        <v>1</v>
      </c>
      <c r="C115" s="13" t="s">
        <v>142</v>
      </c>
      <c r="D115" s="9" t="s">
        <v>24</v>
      </c>
      <c r="E115" s="30">
        <v>200001739</v>
      </c>
      <c r="F115" s="21">
        <v>0.19</v>
      </c>
      <c r="G115" s="12">
        <v>3074</v>
      </c>
      <c r="H115" s="32">
        <v>1600</v>
      </c>
      <c r="I115" s="12">
        <v>2200</v>
      </c>
      <c r="J115" s="32">
        <v>2500</v>
      </c>
      <c r="K115" s="12">
        <f t="shared" si="3"/>
        <v>2343.5</v>
      </c>
      <c r="L115" s="6"/>
      <c r="M115" s="3">
        <f t="shared" ca="1" si="2"/>
        <v>4</v>
      </c>
    </row>
    <row r="116" spans="1:13" x14ac:dyDescent="0.2">
      <c r="A116" s="9">
        <v>113</v>
      </c>
      <c r="B116" s="10">
        <v>1</v>
      </c>
      <c r="C116" s="13" t="s">
        <v>143</v>
      </c>
      <c r="D116" s="9" t="s">
        <v>24</v>
      </c>
      <c r="E116" s="30">
        <v>200000403</v>
      </c>
      <c r="F116" s="21">
        <v>0</v>
      </c>
      <c r="G116" s="12">
        <v>2303</v>
      </c>
      <c r="H116" s="32">
        <v>2000</v>
      </c>
      <c r="I116" s="12">
        <v>1200</v>
      </c>
      <c r="J116" s="32">
        <v>1800</v>
      </c>
      <c r="K116" s="12">
        <f t="shared" si="3"/>
        <v>1825.75</v>
      </c>
      <c r="L116" s="6"/>
      <c r="M116" s="3">
        <f t="shared" ca="1" si="2"/>
        <v>4</v>
      </c>
    </row>
    <row r="117" spans="1:13" x14ac:dyDescent="0.2">
      <c r="A117" s="9">
        <v>114</v>
      </c>
      <c r="B117" s="23">
        <v>1</v>
      </c>
      <c r="C117" s="13" t="s">
        <v>144</v>
      </c>
      <c r="D117" s="9" t="s">
        <v>24</v>
      </c>
      <c r="E117" s="30">
        <v>200001633</v>
      </c>
      <c r="F117" s="21">
        <v>0.19</v>
      </c>
      <c r="G117" s="12">
        <v>3376</v>
      </c>
      <c r="H117" s="32">
        <v>2500</v>
      </c>
      <c r="I117" s="12">
        <v>2400</v>
      </c>
      <c r="J117" s="32">
        <v>3000</v>
      </c>
      <c r="K117" s="12">
        <f t="shared" si="3"/>
        <v>2819</v>
      </c>
      <c r="L117" s="6"/>
      <c r="M117" s="3">
        <f t="shared" ca="1" si="2"/>
        <v>4</v>
      </c>
    </row>
    <row r="118" spans="1:13" x14ac:dyDescent="0.2">
      <c r="A118" s="9">
        <v>115</v>
      </c>
      <c r="B118" s="10">
        <v>1</v>
      </c>
      <c r="C118" s="13" t="s">
        <v>145</v>
      </c>
      <c r="D118" s="9" t="s">
        <v>146</v>
      </c>
      <c r="E118" s="30">
        <v>200000220</v>
      </c>
      <c r="F118" s="21">
        <v>0</v>
      </c>
      <c r="G118" s="12">
        <v>5072</v>
      </c>
      <c r="H118" s="32">
        <v>5950</v>
      </c>
      <c r="I118" s="12">
        <v>6200</v>
      </c>
      <c r="J118" s="32">
        <v>6000</v>
      </c>
      <c r="K118" s="12">
        <f t="shared" si="3"/>
        <v>5805.5</v>
      </c>
      <c r="L118" s="6"/>
      <c r="M118" s="3">
        <f t="shared" ca="1" si="2"/>
        <v>4</v>
      </c>
    </row>
    <row r="119" spans="1:13" x14ac:dyDescent="0.2">
      <c r="A119" s="9">
        <v>116</v>
      </c>
      <c r="B119" s="23">
        <v>1</v>
      </c>
      <c r="C119" s="16" t="s">
        <v>147</v>
      </c>
      <c r="D119" s="9" t="s">
        <v>24</v>
      </c>
      <c r="E119" s="30">
        <v>200001764</v>
      </c>
      <c r="F119" s="21">
        <v>0.19</v>
      </c>
      <c r="G119" s="12"/>
      <c r="H119" s="32">
        <v>4100</v>
      </c>
      <c r="I119" s="12">
        <v>4500</v>
      </c>
      <c r="J119" s="32">
        <v>4600</v>
      </c>
      <c r="K119" s="12">
        <f t="shared" si="3"/>
        <v>4400</v>
      </c>
      <c r="L119" s="6"/>
      <c r="M119" s="3">
        <f t="shared" ca="1" si="2"/>
        <v>3</v>
      </c>
    </row>
    <row r="120" spans="1:13" x14ac:dyDescent="0.2">
      <c r="A120" s="9">
        <v>117</v>
      </c>
      <c r="B120" s="10">
        <v>1</v>
      </c>
      <c r="C120" s="16" t="s">
        <v>148</v>
      </c>
      <c r="D120" s="9" t="s">
        <v>149</v>
      </c>
      <c r="E120" s="30">
        <v>200001718</v>
      </c>
      <c r="F120" s="21">
        <v>0</v>
      </c>
      <c r="G120" s="12"/>
      <c r="H120" s="32">
        <v>320</v>
      </c>
      <c r="I120" s="12">
        <v>380</v>
      </c>
      <c r="J120" s="32">
        <v>350</v>
      </c>
      <c r="K120" s="12">
        <f t="shared" si="3"/>
        <v>350</v>
      </c>
      <c r="L120" s="6"/>
      <c r="M120" s="3">
        <f t="shared" ca="1" si="2"/>
        <v>3</v>
      </c>
    </row>
    <row r="121" spans="1:13" x14ac:dyDescent="0.2">
      <c r="A121" s="9">
        <v>118</v>
      </c>
      <c r="B121" s="23">
        <v>1</v>
      </c>
      <c r="C121" s="16" t="s">
        <v>148</v>
      </c>
      <c r="D121" s="9" t="s">
        <v>150</v>
      </c>
      <c r="E121" s="30">
        <v>200001716</v>
      </c>
      <c r="F121" s="21">
        <v>0</v>
      </c>
      <c r="G121" s="12"/>
      <c r="H121" s="32">
        <v>500</v>
      </c>
      <c r="I121" s="12">
        <v>515</v>
      </c>
      <c r="J121" s="32">
        <v>550</v>
      </c>
      <c r="K121" s="12">
        <f t="shared" si="3"/>
        <v>521.66666666666663</v>
      </c>
      <c r="L121" s="6"/>
      <c r="M121" s="3">
        <f t="shared" ca="1" si="2"/>
        <v>3</v>
      </c>
    </row>
    <row r="122" spans="1:13" ht="18.75" x14ac:dyDescent="0.2">
      <c r="A122" s="9">
        <v>119</v>
      </c>
      <c r="B122" s="10">
        <v>1</v>
      </c>
      <c r="C122" s="16" t="s">
        <v>151</v>
      </c>
      <c r="D122" s="14" t="s">
        <v>152</v>
      </c>
      <c r="E122" s="30">
        <v>200002629</v>
      </c>
      <c r="F122" s="21">
        <v>0.19</v>
      </c>
      <c r="G122" s="12"/>
      <c r="H122" s="32">
        <v>13500</v>
      </c>
      <c r="I122" s="12">
        <v>16000</v>
      </c>
      <c r="J122" s="32">
        <v>13200</v>
      </c>
      <c r="K122" s="12">
        <f t="shared" si="3"/>
        <v>14233.333333333334</v>
      </c>
      <c r="L122" s="6"/>
      <c r="M122" s="3">
        <f t="shared" ca="1" si="2"/>
        <v>3</v>
      </c>
    </row>
    <row r="123" spans="1:13" x14ac:dyDescent="0.2">
      <c r="A123" s="9">
        <v>120</v>
      </c>
      <c r="B123" s="23">
        <v>1</v>
      </c>
      <c r="C123" s="16" t="s">
        <v>153</v>
      </c>
      <c r="D123" s="9" t="s">
        <v>6</v>
      </c>
      <c r="E123" s="30">
        <v>200001499</v>
      </c>
      <c r="F123" s="21">
        <v>0.19</v>
      </c>
      <c r="G123" s="12"/>
      <c r="H123" s="32">
        <v>19800</v>
      </c>
      <c r="I123" s="12">
        <v>21500</v>
      </c>
      <c r="J123" s="32">
        <v>20000</v>
      </c>
      <c r="K123" s="12">
        <f t="shared" si="3"/>
        <v>20433.333333333332</v>
      </c>
      <c r="L123" s="6"/>
      <c r="M123" s="3">
        <f t="shared" ca="1" si="2"/>
        <v>3</v>
      </c>
    </row>
    <row r="124" spans="1:13" x14ac:dyDescent="0.2">
      <c r="A124" s="9">
        <v>121</v>
      </c>
      <c r="B124" s="10">
        <v>1</v>
      </c>
      <c r="C124" s="16" t="s">
        <v>154</v>
      </c>
      <c r="D124" s="9" t="s">
        <v>6</v>
      </c>
      <c r="E124" s="30">
        <v>200002313</v>
      </c>
      <c r="F124" s="21">
        <v>0.19</v>
      </c>
      <c r="G124" s="12"/>
      <c r="H124" s="32">
        <v>14400</v>
      </c>
      <c r="I124" s="12">
        <v>11000</v>
      </c>
      <c r="J124" s="32">
        <v>14500</v>
      </c>
      <c r="K124" s="12">
        <f t="shared" si="3"/>
        <v>13300</v>
      </c>
      <c r="L124" s="6"/>
      <c r="M124" s="3">
        <f t="shared" ca="1" si="2"/>
        <v>3</v>
      </c>
    </row>
    <row r="125" spans="1:13" x14ac:dyDescent="0.2">
      <c r="A125" s="9">
        <v>122</v>
      </c>
      <c r="B125" s="23">
        <v>1</v>
      </c>
      <c r="C125" s="16" t="s">
        <v>155</v>
      </c>
      <c r="D125" s="9" t="s">
        <v>6</v>
      </c>
      <c r="E125" s="30">
        <v>200002107</v>
      </c>
      <c r="F125" s="21">
        <v>0</v>
      </c>
      <c r="G125" s="12"/>
      <c r="H125" s="32">
        <v>8900</v>
      </c>
      <c r="I125" s="12">
        <v>11600</v>
      </c>
      <c r="J125" s="32">
        <v>10000</v>
      </c>
      <c r="K125" s="12">
        <f t="shared" si="3"/>
        <v>10166.666666666666</v>
      </c>
      <c r="L125" s="6"/>
      <c r="M125" s="3">
        <f t="shared" ca="1" si="2"/>
        <v>3</v>
      </c>
    </row>
    <row r="126" spans="1:13" x14ac:dyDescent="0.2">
      <c r="A126" s="9">
        <v>123</v>
      </c>
      <c r="B126" s="9">
        <v>1</v>
      </c>
      <c r="C126" s="16" t="s">
        <v>156</v>
      </c>
      <c r="D126" s="9" t="s">
        <v>6</v>
      </c>
      <c r="E126" s="30">
        <v>200001461</v>
      </c>
      <c r="F126" s="21">
        <v>0</v>
      </c>
      <c r="G126" s="12"/>
      <c r="H126" s="32">
        <v>5600</v>
      </c>
      <c r="I126" s="12">
        <v>7400</v>
      </c>
      <c r="J126" s="32">
        <v>7000</v>
      </c>
      <c r="K126" s="12">
        <f t="shared" si="3"/>
        <v>6666.666666666667</v>
      </c>
      <c r="L126" s="6"/>
      <c r="M126" s="3">
        <f t="shared" ca="1" si="2"/>
        <v>3</v>
      </c>
    </row>
    <row r="127" spans="1:13" x14ac:dyDescent="0.2">
      <c r="A127" s="9">
        <v>124</v>
      </c>
      <c r="B127" s="31">
        <v>1</v>
      </c>
      <c r="C127" s="16" t="s">
        <v>157</v>
      </c>
      <c r="D127" s="9" t="s">
        <v>6</v>
      </c>
      <c r="E127" s="30">
        <v>200001572</v>
      </c>
      <c r="F127" s="21">
        <v>0</v>
      </c>
      <c r="G127" s="12"/>
      <c r="H127" s="32">
        <v>22200</v>
      </c>
      <c r="I127" s="12">
        <v>26000</v>
      </c>
      <c r="J127" s="32">
        <v>24500</v>
      </c>
      <c r="K127" s="12">
        <f t="shared" si="3"/>
        <v>24233.333333333332</v>
      </c>
      <c r="L127" s="6"/>
      <c r="M127" s="3">
        <f t="shared" ca="1" si="2"/>
        <v>3</v>
      </c>
    </row>
    <row r="128" spans="1:13" ht="16.5" customHeight="1" x14ac:dyDescent="0.2">
      <c r="A128" s="9">
        <v>125</v>
      </c>
      <c r="B128" s="9">
        <v>1</v>
      </c>
      <c r="C128" s="16" t="s">
        <v>158</v>
      </c>
      <c r="D128" s="9" t="s">
        <v>6</v>
      </c>
      <c r="E128" s="30">
        <v>200001466</v>
      </c>
      <c r="F128" s="21">
        <v>0</v>
      </c>
      <c r="G128" s="12"/>
      <c r="H128" s="32">
        <v>2300</v>
      </c>
      <c r="I128" s="12">
        <v>4000</v>
      </c>
      <c r="J128" s="32">
        <v>5000</v>
      </c>
      <c r="K128" s="12">
        <f t="shared" si="3"/>
        <v>3766.6666666666665</v>
      </c>
      <c r="L128" s="6"/>
      <c r="M128" s="3">
        <f t="shared" ca="1" si="2"/>
        <v>3</v>
      </c>
    </row>
  </sheetData>
  <autoFilter ref="A3:M128"/>
  <pageMargins left="0.70866141732283472" right="0.70866141732283472" top="0.74803149606299213" bottom="0.74803149606299213" header="0.31496062992125984" footer="0.31496062992125984"/>
  <pageSetup scale="75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Buenaventura</vt:lpstr>
      <vt:lpstr>Docordo</vt:lpstr>
      <vt:lpstr>Tumaco</vt:lpstr>
      <vt:lpstr>pizarro</vt:lpstr>
      <vt:lpstr>Guapi-Timbiqui</vt:lpstr>
      <vt:lpstr>Puestos Fluviales</vt:lpstr>
      <vt:lpstr>Emavi</vt:lpstr>
      <vt:lpstr>Bahia Solano-Jurado-Nuqui</vt:lpstr>
      <vt:lpstr>Buenaventura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MARCELA</dc:creator>
  <cp:lastModifiedBy>Maria Juliana Granada Osorio</cp:lastModifiedBy>
  <cp:lastPrinted>2026-01-13T13:39:04Z</cp:lastPrinted>
  <dcterms:created xsi:type="dcterms:W3CDTF">2025-07-31T12:16:13Z</dcterms:created>
  <dcterms:modified xsi:type="dcterms:W3CDTF">2026-03-03T16:30:55Z</dcterms:modified>
</cp:coreProperties>
</file>