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ca.santacruz\Downloads\"/>
    </mc:Choice>
  </mc:AlternateContent>
  <bookViews>
    <workbookView xWindow="0" yWindow="0" windowWidth="28800" windowHeight="11700"/>
  </bookViews>
  <sheets>
    <sheet name="VIGENCIA 2026" sheetId="1" r:id="rId1"/>
  </sheets>
  <definedNames>
    <definedName name="_xlnm._FilterDatabase" localSheetId="0" hidden="1">'VIGENCIA 2026'!$A$1:$AD$74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61" i="1" l="1"/>
  <c r="V28" i="1"/>
  <c r="S5" i="1"/>
  <c r="U5" i="1" s="1"/>
  <c r="S4" i="1"/>
  <c r="U4" i="1" s="1"/>
  <c r="S3" i="1" l="1"/>
  <c r="U3" i="1" s="1"/>
  <c r="W3" i="1" s="1"/>
  <c r="W4" i="1"/>
  <c r="W5" i="1"/>
  <c r="S6" i="1"/>
  <c r="U6" i="1" s="1"/>
  <c r="W6" i="1" s="1"/>
  <c r="S7" i="1"/>
  <c r="U7" i="1" s="1"/>
  <c r="W7" i="1" s="1"/>
  <c r="S8" i="1"/>
  <c r="U8" i="1" s="1"/>
  <c r="W8" i="1" s="1"/>
  <c r="S11" i="1"/>
  <c r="U11" i="1" s="1"/>
  <c r="W11" i="1" s="1"/>
  <c r="S12" i="1"/>
  <c r="U12" i="1" s="1"/>
  <c r="S13" i="1"/>
  <c r="U13" i="1" s="1"/>
  <c r="W13" i="1" s="1"/>
  <c r="S14" i="1"/>
  <c r="U14" i="1" s="1"/>
  <c r="W14" i="1" s="1"/>
  <c r="S15" i="1"/>
  <c r="U15" i="1" s="1"/>
  <c r="W15" i="1" s="1"/>
  <c r="S16" i="1"/>
  <c r="U16" i="1" s="1"/>
  <c r="W16" i="1" s="1"/>
  <c r="S17" i="1"/>
  <c r="U17" i="1" s="1"/>
  <c r="W17" i="1" s="1"/>
  <c r="S18" i="1"/>
  <c r="U18" i="1" s="1"/>
  <c r="W18" i="1" s="1"/>
  <c r="S19" i="1"/>
  <c r="U19" i="1" s="1"/>
  <c r="W19" i="1" s="1"/>
  <c r="S20" i="1"/>
  <c r="U20" i="1" s="1"/>
  <c r="W20" i="1" s="1"/>
  <c r="S21" i="1"/>
  <c r="U21" i="1" s="1"/>
  <c r="S22" i="1"/>
  <c r="U22" i="1" s="1"/>
  <c r="W22" i="1" s="1"/>
  <c r="S24" i="1"/>
  <c r="U24" i="1" s="1"/>
  <c r="W24" i="1" s="1"/>
  <c r="S27" i="1"/>
  <c r="U27" i="1" s="1"/>
  <c r="W27" i="1" s="1"/>
  <c r="S28" i="1"/>
  <c r="S29" i="1"/>
  <c r="U29" i="1" s="1"/>
  <c r="W29" i="1" s="1"/>
  <c r="S30" i="1"/>
  <c r="U30" i="1" s="1"/>
  <c r="W30" i="1" s="1"/>
  <c r="S31" i="1"/>
  <c r="U31" i="1" s="1"/>
  <c r="W31" i="1" s="1"/>
  <c r="S32" i="1"/>
  <c r="U32" i="1" s="1"/>
  <c r="W32" i="1" s="1"/>
  <c r="S33" i="1"/>
  <c r="U33" i="1" s="1"/>
  <c r="W33" i="1" s="1"/>
  <c r="S34" i="1"/>
  <c r="U34" i="1" s="1"/>
  <c r="W34" i="1" s="1"/>
  <c r="S35" i="1"/>
  <c r="U35" i="1" s="1"/>
  <c r="W35" i="1" s="1"/>
  <c r="S36" i="1"/>
  <c r="U36" i="1" s="1"/>
  <c r="W36" i="1" s="1"/>
  <c r="S37" i="1"/>
  <c r="U37" i="1" s="1"/>
  <c r="W37" i="1" s="1"/>
  <c r="S38" i="1"/>
  <c r="U38" i="1" s="1"/>
  <c r="W38" i="1" s="1"/>
  <c r="S39" i="1"/>
  <c r="U39" i="1" s="1"/>
  <c r="W39" i="1" s="1"/>
  <c r="S40" i="1"/>
  <c r="U40" i="1" s="1"/>
  <c r="W40" i="1" s="1"/>
  <c r="S41" i="1"/>
  <c r="U41" i="1" s="1"/>
  <c r="S42" i="1"/>
  <c r="U42" i="1" s="1"/>
  <c r="W42" i="1" s="1"/>
  <c r="S43" i="1"/>
  <c r="U43" i="1" s="1"/>
  <c r="W43" i="1" s="1"/>
  <c r="S44" i="1"/>
  <c r="U44" i="1" s="1"/>
  <c r="W44" i="1" s="1"/>
  <c r="S45" i="1"/>
  <c r="U45" i="1" s="1"/>
  <c r="W45" i="1" s="1"/>
  <c r="S46" i="1"/>
  <c r="U46" i="1" s="1"/>
  <c r="W46" i="1" s="1"/>
  <c r="S47" i="1"/>
  <c r="U47" i="1" s="1"/>
  <c r="W47" i="1" s="1"/>
  <c r="S48" i="1"/>
  <c r="U48" i="1" s="1"/>
  <c r="W48" i="1" s="1"/>
  <c r="S52" i="1"/>
  <c r="U52" i="1" s="1"/>
  <c r="W52" i="1" s="1"/>
  <c r="S53" i="1"/>
  <c r="U53" i="1" s="1"/>
  <c r="W53" i="1" s="1"/>
  <c r="S54" i="1"/>
  <c r="U54" i="1" s="1"/>
  <c r="W54" i="1" s="1"/>
  <c r="S55" i="1"/>
  <c r="U55" i="1" s="1"/>
  <c r="W55" i="1" s="1"/>
  <c r="S56" i="1"/>
  <c r="U56" i="1" s="1"/>
  <c r="W56" i="1" s="1"/>
  <c r="S57" i="1"/>
  <c r="U57" i="1" s="1"/>
  <c r="W57" i="1" s="1"/>
  <c r="S61" i="1"/>
  <c r="U61" i="1" s="1"/>
  <c r="S62" i="1"/>
  <c r="U62" i="1" s="1"/>
  <c r="S64" i="1"/>
  <c r="U64" i="1" s="1"/>
  <c r="W64" i="1" s="1"/>
  <c r="S65" i="1"/>
  <c r="U65" i="1" s="1"/>
  <c r="W65" i="1" s="1"/>
  <c r="S66" i="1"/>
  <c r="U66" i="1" s="1"/>
  <c r="W66" i="1" s="1"/>
  <c r="S67" i="1"/>
  <c r="U67" i="1" s="1"/>
  <c r="W67" i="1" s="1"/>
  <c r="S68" i="1"/>
  <c r="U68" i="1" s="1"/>
  <c r="W68" i="1" s="1"/>
  <c r="S69" i="1"/>
  <c r="U69" i="1" s="1"/>
  <c r="W69" i="1" s="1"/>
  <c r="S71" i="1"/>
  <c r="U71" i="1" s="1"/>
  <c r="W71" i="1" s="1"/>
  <c r="S72" i="1"/>
  <c r="U72" i="1" s="1"/>
  <c r="W72" i="1" s="1"/>
  <c r="S73" i="1"/>
  <c r="U73" i="1" s="1"/>
  <c r="W73" i="1" s="1"/>
  <c r="S74" i="1"/>
  <c r="U74" i="1" s="1"/>
  <c r="W74" i="1" s="1"/>
  <c r="I28" i="1"/>
  <c r="U28" i="1" l="1"/>
  <c r="W28" i="1" s="1"/>
  <c r="X42" i="1"/>
  <c r="W41" i="1"/>
</calcChain>
</file>

<file path=xl/sharedStrings.xml><?xml version="1.0" encoding="utf-8"?>
<sst xmlns="http://schemas.openxmlformats.org/spreadsheetml/2006/main" count="877" uniqueCount="325">
  <si>
    <t>NÚMERO DE CONTRATO</t>
  </si>
  <si>
    <t>FECHA SUSCRIPCIÓN CONTRATO</t>
  </si>
  <si>
    <t>CARGO DEL ORDENADOR DEL GASTO O SU DELEGADO</t>
  </si>
  <si>
    <t>DEPENDENCIA</t>
  </si>
  <si>
    <t>OBJETO DEL CONTRATO</t>
  </si>
  <si>
    <t>MODALIDAD DE SELECCIÓN</t>
  </si>
  <si>
    <t>NO. PROCESO</t>
  </si>
  <si>
    <t>CLASE DE CONTRATO</t>
  </si>
  <si>
    <t>VALOR INICIAL DEL CONTRATO (En pesos)</t>
  </si>
  <si>
    <t>CDP</t>
  </si>
  <si>
    <t>RP</t>
  </si>
  <si>
    <t>CONTRATISTA  NATURALEZA</t>
  </si>
  <si>
    <t>CONTRATISTA : TIPO IDENTIFICACIÓN</t>
  </si>
  <si>
    <t>NÚMERO
IDENTIFICACIÓN</t>
  </si>
  <si>
    <t>CONTRATISTA : NOMBRE COMPLETO</t>
  </si>
  <si>
    <t>SUPERVISOR : NOMBRE COMPLETO</t>
  </si>
  <si>
    <t>ADICIÓN 1</t>
  </si>
  <si>
    <t>ADICIÓN 2</t>
  </si>
  <si>
    <t>ADICIONES : VALOR TOTAL</t>
  </si>
  <si>
    <t>REDUCCIÓN</t>
  </si>
  <si>
    <t>VALOR TOTAL DEL CONTRATO MAS ADICIONES Y REDUCCIONES</t>
  </si>
  <si>
    <t xml:space="preserve">VALOR PAGADO </t>
  </si>
  <si>
    <t>SALDO
PENDIENTE POR PAGAR</t>
  </si>
  <si>
    <t>FECHA SUSCRIPCIÓN PRORROGA 1</t>
  </si>
  <si>
    <t>PRÓRROGA 1</t>
  </si>
  <si>
    <t>FECHA SUSCRIPCIÓN PRÓRROGA 2</t>
  </si>
  <si>
    <t>PRÓRROGA 2</t>
  </si>
  <si>
    <t>FECHA INICIO CONTRATO</t>
  </si>
  <si>
    <t>FECHA TERMINACIÓN CONTRATO</t>
  </si>
  <si>
    <t xml:space="preserve">PORCENTAJE AVANCE PRESUPUESTAL </t>
  </si>
  <si>
    <t>008-001-2026</t>
  </si>
  <si>
    <t>008-002-2026</t>
  </si>
  <si>
    <t>008-006-2026</t>
  </si>
  <si>
    <t>008-004-2026</t>
  </si>
  <si>
    <t>008-005-2026</t>
  </si>
  <si>
    <t>008-007-2026</t>
  </si>
  <si>
    <t>008-003-2026</t>
  </si>
  <si>
    <t>OC 160459</t>
  </si>
  <si>
    <t>008-009-2026</t>
  </si>
  <si>
    <t>008-010-2026</t>
  </si>
  <si>
    <t>008-012-2026</t>
  </si>
  <si>
    <t>008-008-2026</t>
  </si>
  <si>
    <t>008-024-2026</t>
  </si>
  <si>
    <t>008-016-2026</t>
  </si>
  <si>
    <t>008-017-2026</t>
  </si>
  <si>
    <t>008-011-2026</t>
  </si>
  <si>
    <t>OC 161870</t>
  </si>
  <si>
    <t>008-013-2026</t>
  </si>
  <si>
    <t>008-014-2025</t>
  </si>
  <si>
    <t>008-015-2026</t>
  </si>
  <si>
    <t>008-020-2026</t>
  </si>
  <si>
    <t>008-021-2026</t>
  </si>
  <si>
    <t>008-019-2026</t>
  </si>
  <si>
    <t>008-018-2026</t>
  </si>
  <si>
    <t>OC 163103</t>
  </si>
  <si>
    <t>OC163104</t>
  </si>
  <si>
    <t>OC 163105</t>
  </si>
  <si>
    <t>OC 163187</t>
  </si>
  <si>
    <t>OC 163219</t>
  </si>
  <si>
    <t>OC 163241</t>
  </si>
  <si>
    <t>OC 163317</t>
  </si>
  <si>
    <t>OC 163318</t>
  </si>
  <si>
    <t>008-022-2026</t>
  </si>
  <si>
    <t>OC 103764</t>
  </si>
  <si>
    <t>OC 163762</t>
  </si>
  <si>
    <t>OC 163763</t>
  </si>
  <si>
    <t>008-025-2026</t>
  </si>
  <si>
    <t>008-027-2026</t>
  </si>
  <si>
    <t>008-029-2026</t>
  </si>
  <si>
    <t>008-023-2026</t>
  </si>
  <si>
    <t>008-028-2026</t>
  </si>
  <si>
    <t>OC 164716</t>
  </si>
  <si>
    <t>008-026-2026</t>
  </si>
  <si>
    <t>OC 165422</t>
  </si>
  <si>
    <t>OC 165471</t>
  </si>
  <si>
    <t>OC 165469</t>
  </si>
  <si>
    <t>OC 165456</t>
  </si>
  <si>
    <t>OC 165546</t>
  </si>
  <si>
    <t>008-030-2026</t>
  </si>
  <si>
    <t>008-031-2026</t>
  </si>
  <si>
    <t>008-032-2026</t>
  </si>
  <si>
    <t>OC 167452</t>
  </si>
  <si>
    <t>OC 168154</t>
  </si>
  <si>
    <t>008-033-2026</t>
  </si>
  <si>
    <t>J 004-014-2026</t>
  </si>
  <si>
    <t>OC 168512</t>
  </si>
  <si>
    <t>OC 168513</t>
  </si>
  <si>
    <t>008-034-2026</t>
  </si>
  <si>
    <t>008-035-2026</t>
  </si>
  <si>
    <t>OC 168810</t>
  </si>
  <si>
    <t>008-036-2026</t>
  </si>
  <si>
    <t>DIRECTOR REGIONAL CENTRO</t>
  </si>
  <si>
    <t>008-014-2026</t>
  </si>
  <si>
    <t>00-021-2026</t>
  </si>
  <si>
    <t>008-024-206</t>
  </si>
  <si>
    <t>08-035-2026</t>
  </si>
  <si>
    <t>008-037-2026</t>
  </si>
  <si>
    <t>008-038-2026</t>
  </si>
  <si>
    <t>008-039-2026</t>
  </si>
  <si>
    <t>008-040-2026</t>
  </si>
  <si>
    <t>008-041-2026</t>
  </si>
  <si>
    <t>008-042-2026</t>
  </si>
  <si>
    <t>008-043-2026</t>
  </si>
  <si>
    <t>008-044-2026</t>
  </si>
  <si>
    <t>008-045-2026</t>
  </si>
  <si>
    <t>008-046-2026</t>
  </si>
  <si>
    <t>008-047-2026</t>
  </si>
  <si>
    <t>008-048-2026</t>
  </si>
  <si>
    <t>008-049-2026</t>
  </si>
  <si>
    <t>008-050-2026</t>
  </si>
  <si>
    <t>008-051-2026</t>
  </si>
  <si>
    <t>008-052-2026</t>
  </si>
  <si>
    <t>008-053-2026</t>
  </si>
  <si>
    <t>008-054-2026</t>
  </si>
  <si>
    <t>008-055-2026</t>
  </si>
  <si>
    <t>008-056-2026</t>
  </si>
  <si>
    <t>008-057-2027</t>
  </si>
  <si>
    <t>008-058-2026</t>
  </si>
  <si>
    <t>008-059-2026</t>
  </si>
  <si>
    <t>008-060-2026</t>
  </si>
  <si>
    <t>008-061-2026</t>
  </si>
  <si>
    <t>008-062-2026</t>
  </si>
  <si>
    <t>008-063-2026</t>
  </si>
  <si>
    <t>008-064-2026</t>
  </si>
  <si>
    <t>008-065-2026</t>
  </si>
  <si>
    <t>008-066-2026</t>
  </si>
  <si>
    <t>008-067-2026</t>
  </si>
  <si>
    <t>008-068-2026</t>
  </si>
  <si>
    <t>008-069-2027</t>
  </si>
  <si>
    <t>ABASTECIMIENTOS</t>
  </si>
  <si>
    <t>ADMINISTRATIVA</t>
  </si>
  <si>
    <t>SUMINISTRO DE PRODUCTOS PRECOCIDOS CON DESTINO A LAS UNIDADES DE NEGOCIO ADMINISTRADAS POR LA REGIONAL CENTRO DE LA AGENCIA LOGISTICA DE LAS FUERZAS MILITARES</t>
  </si>
  <si>
    <t>SUMINISTRO DE AREPAS CON DESTINO A LAS UNIDADES DE NEGOCIO ADMINISTRADAS POR LA AGENCIA LOGISTICA DE LAS FUERZAS MILITARES REGIONAL CENTRO</t>
  </si>
  <si>
    <t>PRESTAR EL SERVICIO DE FUMIGACIÓN; DESINFECCIÓN DE AMBIENTES; MANEJO INTEGRADO DE PLAGAS; MANTENIMIENTO E INSTALACIÓN DE DISPOSITIVOS PARA CONTROL DE PLAGAS; LAVADO Y DESINFECCIÓN DE TANQUES PARA CADA UNIDAD DE NEGOCIO Y SEDE ADMINISTRATIVA DE LA REGIONAL CENTRO DE LA AGENCIA LOGÍSTICA DE LAS FUERZAS MILITARES</t>
  </si>
  <si>
    <t>SUMINISTRO DE PRODUCTO CARNE DE POLLO CON DESTINO A LAS UNIDADES DE NEGOCIO ADMINISTRADAS POR LA REGIONAL CENTRO DE LA AGENCIA LOGISTICA DE LAS FUERZAS MILITARES</t>
  </si>
  <si>
    <t>SUMINISTRO DE PRODUCTOS DE PANADERIA CON DESTINO A LAS UNIDADES DE NEGOCIOS EN LETICIA AMAZONAS, ADMINISTRADAS POR LA REGIONAL CENTRO DE LA AGENCIA LOGISTICA DE LAS FUERZAS MILITARES</t>
  </si>
  <si>
    <t>SUMINISTRO DE ESTANCIAS DESUMINISTRO DE ESTANCIAS DE ALIMENTACIÓN PARA EL PERSONAL QUE PRESTA LA SEGURIDAD AL CIRCULO DE SUBOFICIALES Y CASAS FISCALES DEL EJÉRCITO NACIONAL ALIMENTACIÓN PARA EL PERSONAL QUE PRESTA LA SEGURIDAD AL CIRCULO DE SUBOFICIALES Y CASAS FISCALES DEL EJÉRCITO NACIONAL</t>
  </si>
  <si>
    <t>SUMINISTRO DE ESTANCIAS ALIMENTACIÓN AL PERSONAL QUE PRESTA SEGURIDAD EN LA SOCIEDAD HOTELERA TEQUENDAMA</t>
  </si>
  <si>
    <t>SUMINISTRO DE PRODUCTOS DE PANADERIA CON DESTINO A LA ESCUELA MILITAR DE CADETES JOSE MARIA CORDOVA "ESMIC", ADMINISTRADA POR LA REGIONAL CENTRO DE LA AGENCIA LOGISTICA DE LAS FUERZAS MILITARES</t>
  </si>
  <si>
    <t>SUMINISTRO DE FRUTAS, VERDURAS, HORTALIZAS, TUBERCULOS HUEVOS, CON DESTINO A LAS UNIDADES DE NEGOCIO ADMINISTRADAS POR LA REGIONAL CENTRO DE LA AGENCIA LOGISTICA DE LAS FUERZAS MILITARES.</t>
  </si>
  <si>
    <t>SUMINISTRO DE TAMALES, ENVUELTOS DE MAZORCA Y LECHONA CON DESTINO A LAS UNIDADES DE NEGOCIO ADMINISTRADAS POR LA REGIONAL CENTRO DE LA AGENCIA LOGISTICA DE LAS FUERZAS MILITARES</t>
  </si>
  <si>
    <t>SUMINISTRO DE CARNES FRIAS CON DESTINO A LAS UNIDADES DE NEGOCIO ADMINISTRADAS POR LA REGIONAL CENTRO DE LA AGENCIA LOGISTICA DE LAS FUERZAS MILITARES</t>
  </si>
  <si>
    <t>SUMINISTRO DE PESCADO CON DESTINO A LAS UNIDADES DE NEGOCIO ADMINISTRADAS POR LA REGIONAL CENTRO DE LA AGENCIA LOGISTICA DE LAS FUERZAS MILITARES</t>
  </si>
  <si>
    <t>MANTENIMIENTO PREVENTIVO Y CORRECTIVO DEL PARQUE AUTOMOTOR DE LA REGIONAL CENTRO DE LA AGENCIA LOGISTICA DE LAS FUERZAS MILITARES</t>
  </si>
  <si>
    <t>ADQUISICIÓN DE TONER PARA IMPRESORAS PARA LA SEDE ADMINISTRATIVA, COMEDORES Y CADS DE LA REGIONAL CENTRO DE LA ALFM.</t>
  </si>
  <si>
    <t>SUMINISTRO DE PRODUCTOS LACTEOS CON DESTINO A LAS UNIDADES DE NEGOCIO ADMINISTRADAS POR LA REGIONAL CENTRO DE LA AGENCIA LOGISTICA DE LAS FUERZAS MILITARES</t>
  </si>
  <si>
    <t>CONTRATAR EL SERVICIO DE BIENESTAR PARA EL PERSONAL QUE LABORA EN LA REGIONAL CENTRO DE LA AGENCIA LOGISTICA DE LAS FUERZAS MILITARES</t>
  </si>
  <si>
    <t>MANTENIMIENTO A TODO COSTO DE AIRES ACONDICIONADOS Y MANTENIMIENTO EQUIPOS CÓMPUTO</t>
  </si>
  <si>
    <t>ADQUSICION DE ELEMENTOS DE PROTECCIÓN PERSONAL PARA SOLDADOS AUXILIARES Y PERSONAL QUE CONFORMAN LA REGIONAL CENTRO DE LA AGENCIA LOGÍSTICA DE LAS FUERZAS MILITARES</t>
  </si>
  <si>
    <t>SERVICIO INTEGRAL DE ASEO Y CAFETERÍA DE LA AGENCIA LOGISTICA DE LAS FFM REGIONAL CENTRO</t>
  </si>
  <si>
    <t>SUMINISTRO DE AREPAS, CON DESTINO A LA ESCUELA MILITAR DE CADETES (ESMIC) Y UNIDADES DE NEGOCIO ADMINISTRADAS POR LA REGIONAL CENTRO DE LA AGENCIA LOGISTICA DE LAS FUERZAS MILITARES</t>
  </si>
  <si>
    <t>SUMINISTRO DE VIVERES Y ABARROTES DE ALIMENTACIÓN CON DESTINO AL CENTRO DE ALMACENAMIENTO Y DISTRIBUCIÓN CAD´S COTA, ADMINISTRADO POR LA REGIONAL CENTRO DE LA AGENCIA LOGISTICA DE LAS FUERZAS MILITARES.</t>
  </si>
  <si>
    <t>ADQUISICION DE ESTIBAS PLASTICAS PARA LOS CENTRO DE ALMACENAMINETO DE LA REGIONAL CENTRO DE LA AGENCIA LOGISTICA DE LAS FUERZAS MILITARES.</t>
  </si>
  <si>
    <t>Compra de bolsas de muestreo ziploc con destino a la regional centro de la Agencia Logística de las Fuerzas Militares</t>
  </si>
  <si>
    <t>ADQUISICIÓN DE VALES DE ALIMENTACION PARA EL CONTROL DEL PASO DE LOS SOLDADOS EN LOS COMEDORES ADMINISTRADOS POR LA AGENCIA LOGISTICA DE LAS FUERZAS MILITARES - REGIONAL CENTRO</t>
  </si>
  <si>
    <t>ADQUIRIR EL SERVICIO DE PRUEBAS DE LABORATORIO PARA EL ANÁLISIS MICROBIOLÓGICO FISICOQUÍMICO EN MUESTRAS DE ALIMENTOS, AGUAS, SUPERFICIES Y MANIPULADORES TOMADAS EN LAS UNIDADES DE NEGOCIOS ADMINISTRADAS POR LA AGENCIA LOGÍSTICA DE LAS FUERZAS MILITARES.</t>
  </si>
  <si>
    <t>SUMINISTRO DE VIVERES Y ABARROTES DE ALIMENTACIÓN CON DESTINO AL CENTRO DE ALMACENAMIENTO Y DISTRIBUCIÓN CAD LETICIA, ADMINISTRADO POR LA REGIONAL CENTRO DE LA AGENCIA LOGISTICA DE LAS FUERZAS MILITARES</t>
  </si>
  <si>
    <t>PRESTACIÓN DE SERVICIO A TODO COSTO DE EXÁMENES MÉDICOS OCUPACIONALES PARA EL PERSONAL DE LA REGIONAL CENTRO DE LA AGENCIA LOGÍSTICA DE LAS FUERZAS MILITARES.</t>
  </si>
  <si>
    <t>ADQUISICION ELEMENTOS DE BOTIQUIN DE PRIMEROS AUXILIOS ; PARA CADA UNIDAD DE NEGOCIO Y SEDE ADMINISTRATIVA DE LA REGIONAL CENTRO DE LA AGENCIA LOGÍSTICA DE LAS FUERZAS MILITARES</t>
  </si>
  <si>
    <t>ADQUISICIÓN DE SEÑALIZACIÓN DE EMERGENCIA PARA LAS DIFERENTES UNIDADES DE NEGOCIO DE LA REGIONAL CENTRO DE LA AGENCIA LOGITICA DE LAS FUERZAS MILITARES</t>
  </si>
  <si>
    <t>ADQUISICION KIT DE SEGURIDAD CONTRA DERRAMES QUIMICOS CON DESTINO A LAS UNIDADES DE NEGOCIO DE LA REGIONAL CENTRO DE LA AGENCIA LOGISTICA DE LAS FUERZAS MILITARES</t>
  </si>
  <si>
    <t>ADQUISICION DE HORNOS MICROONDAS Y GRECAS CON DESTINO A LA REGIONAL CENTRO DE LA AGENCIA LOGISTICA DE LAS FUERZAS MILITARES</t>
  </si>
  <si>
    <t>ADQUISICION DE ELEMENTOS DE PAPELERÍA Y UTILES DE OFICINA PARA LAS DIFERENTES AREAS ADMINISTRADAS POR LA REGIONAL CENTRO</t>
  </si>
  <si>
    <t>SUMINISTRO DE PULPA DE FRUTA, CON DESTINO A LAS UNIDADES DE NEGOCIO ADMINISTRADAS POR LA REGIONAL CENTRO DE LA AGENCIA LOGISTICA DE LAS FUERZAS MILITARES</t>
  </si>
  <si>
    <t>SUMINISTRO DE GALLETAS TIPO CREMA,WAFER Y LECHE CON DESTINO AL CENTRO DE ALMACENAMIENTO Y DISTRIBUCIÓN CAD COTA, ADMINISTRADO POR LA REGIONAL CENTRO DE LA AGENCIA LOGISTICA DE LAS FUERZAS MILITARES</t>
  </si>
  <si>
    <t>SUMINISTRO DE JUGOS EN BOTELLA Y TETRAPACK CON DESTINO AL CENTRO DE ALMACENAMIENTO Y DISTRIBUCIÓN CAD COTA, ADMINISTRADO POR LA REGIONAL CENTRO DE LA AGENCIA LOGISTICA DE LAS FUERZAS MILITARES</t>
  </si>
  <si>
    <t>SUMINISTRO DE BEBIDAS GASEOSA CON DESTINO AL CENTRO DE ALMACENAMIENTO Y DISTRIBUCIÓN CAD COTA, ADMINISTRADO POR LA REGIONAL CENTRO DE LA AGENCIA LOGISTICA DE LAS FUERZAS MILITARES</t>
  </si>
  <si>
    <t>SERVICIO DE SERVICIO DE CALIBRACION DE EQUIPOS INCLUIDO MANTENIMIENTO CON DESTINO A LOS CADS Y UNIDADES DE NEGOCIO DE LA AGENCIA LOGISTICA DE LAS FUERZAS MILITARES DE LA REGIONAL CENTRO</t>
  </si>
  <si>
    <t>ADQUISICIÓN DE ELEMENTOS DE ASEO LIMPIEZA Y DESINFECCION, CON DESTINO A LAS UNIDADES DE NEGOCIO DE LA AGENCIA LOGISTICA DE LAS FUERZAS MILITARES REGIONAL CENTRO</t>
  </si>
  <si>
    <t>ADQUISICION DE PRENDAS DE VESTIR ACORDE A SUS FUNCIONES  PARA  EL  PERSONAL ADMINISTRATIVO Y OPERATIVO DE LA REGIONAL CENTRO DE LA AGENCIA LOGISTICA DE LAS FUERZAS MILITARES</t>
  </si>
  <si>
    <t>SERVICIO DE RECARGA y MANTENIMIENTO DE EQUIPOS EXTINTORES PARA CADA UNIDAD DE NEGOCIO Y SEDE ADMINISTRATIVA DE LA REGIONAL CENTRO DE LA AGENCIA LOGÍSTICA DE LAS FUERZAS MILITARES.</t>
  </si>
  <si>
    <t>ADQUISICION DE MATERIALES DE CONSTRUCCION NECESARIOS PARA LA REALIZACION DE MANTENIMIENTO Y CONSERVACION DE LAS INSTALACIONES Y EQUIPOS PARA CADA UNIDAD DE NEGOCIO Y SEDE ADMINISTRATIVA DE LA REGIONAL CENTRO DE LA AGENCIA LOGISTICA DE LAS FUERZAS MILITARES.</t>
  </si>
  <si>
    <t>CONTRATAR EL SERVICIO DE MANTENIMIENTO PREVENTIVO Y CORRECTIVO DEL EQUIPO (ESTIBADOR Y MONTACARGAS) DEL CENTRO DE ALMACENAMIENTO Y DISTRIBUCIÓN DE LA REGIONAL CENTRO DE LA AGENCIA LOGÍSTICA DE LAS FUERZAS MILITARES</t>
  </si>
  <si>
    <t>ADQUISICIÓN DE KIT DE PRUEBAS DE AGUA POTABLE</t>
  </si>
  <si>
    <t>SUMINISTRO DE GALLETA SALADA TACO * 200 GR, CON DESTINO AL CENTRO DE ALMACENAMIENTO Y DISTRIBUCIÓN CAD COTA ADMINISTRADO POR LA REGIONAL CENTRO DE LA AGENCIA LOGISTICA DE LAS FUERZAS MILITARES</t>
  </si>
  <si>
    <t>SUMINISTRO DE SALCHICHA TIPO FRANKFURT PREMIUM POR 360 GR, CON DESTINO AL CENTRO DE ALMACENAMIENTO Y DISTRIBUCIÓN CAD COTA ADMINISTRADO POR LA REGIONAL CENTRO DE LA AGENCIA LOGISTICA DE LAS FUERZAS MILITARES</t>
  </si>
  <si>
    <t>SUMINISTRO DE JAMONADA PREMIUM LATA POR 370 GR, CON DESTINO AL CENTRO DE ALMACENAMIENTO Y DISTRIBUCIÓN CAD COTA ADMINISTRADO POR LA REGIONAL CENTRO DE LA AGENCIA LOGISTICA DE LAS FUERZAS MILITARES</t>
  </si>
  <si>
    <t>SUMINISTRO DE PASTA ALIMENTICIA FORTIFICADA TIPO SECO Y TIPO SOPA POR LIBRA, CON DESTINO AL CENTRO DE ALMACENAMIENTO Y DISTRIBUCIÓN CAD COTA ADMINISTRADO POR LA REGIONAL CENTRO DE LA AGENCIA LOGISTICA DE LAS FUERZAS MILITARES</t>
  </si>
  <si>
    <t>SUMINISTRO DE SAL POR 1000 GR, CON DESTINO AL CENTRO DE ALMACENAMIENTO Y DISTRIBUCIÓN CAD COTA ADMINISTRADO POR LA REGIONAL CENTRO DE LA AGENCIA LOGISTICA DE LAS FUERZAS MILITARES</t>
  </si>
  <si>
    <t>MANTENIMIENTO MAYOR DEL PARQUE AUTOMOTOR DE LA AGENCIA LOGISTICA DE LAS FUERZAS MILITARES REGIONAL CENTRO</t>
  </si>
  <si>
    <t>COMPRA DE BOLSAS DE MUESTREO RESELLABLES CON DESTINO AL REGIONAL CENTRO DE LA AGENCIA LOGÍSTICA DE LAS FUERZAS MILITARES</t>
  </si>
  <si>
    <t>ADQUIRIR EL SERVICIO DE PRUEBAS DE LABORATORIO PARA EL ANÁLISIS MICROBIOLÓGICO FISICOQUÍMICO EN MUESTRAS DE ALIMENTOS, AGUAS, SUPERFICIES Y MANIPULADORES TOMADAS EN LAS UNIDADES DE NEGOCIOS ADMINISTRADAS POR LA AGENCIA LOGÍSTICA DE LAS FUERZAS MILITARES</t>
  </si>
  <si>
    <t>SUMINISTRO DE MATERIALES DE CONSTRUCCIÓN Y ELEMENTOS DE FERRETERIA PARA LA REALIZACION DE MANTENIMIENTO Y CONSERVACIÓN DE LAS INSTALACIONES Y EQUIPOS PARA CADA UNIDAD DE NEGOCIO Y SEDE ADMINISTRATIVA DE LA REGIONAL CENTRO DE LA AGENCIA LOGÍSTICA DE LAS FUERZAS</t>
  </si>
  <si>
    <t>SUMINISTRO DE PRODUCTO CARNE DE RES Y CARNE DE CERDO, CON DESTINO A LAS UNIDADES DE NEGOCIO ADMINISTRADAS POR LA REGIONAL CENTRO DE LA AGENCIA LOGISTICA DE LAS FUERZAS MILITARES.</t>
  </si>
  <si>
    <t>TOMAR A TITULO DE ARRENDAMIENTO UNA BODEGA PARA EL ALMACENAMIENTO Y DISTRIBUCCION DE VIVERES SECOS Y ABARROTES UBICADA EN LA CIUDAD DE LETICIA, DEPARTAMENTO DE AMAZONAS; REQUERIDO PARA EL FUNCIONAMIENTO DE CENTRO DE ALMACENAMIENTO Y DISTRIBUCIÓN - CAD LETICIA.</t>
  </si>
  <si>
    <t>COMPRA DE UTENSILIOS DE COCINA CON DESTINO A LOS COMEDORES DE TROPA DE LA REGIONAL CENTRO DE LA AGENCIA LOGISTICA DE LAS FUERZAS MILITARES</t>
  </si>
  <si>
    <t>ADQUISICIÓN DE TONER Y TINTAS PARA IMPRESORAS DE REGIONAL CENTRO AGENCIA LOGISTICA DE LAS FUERZAS MILITARES</t>
  </si>
  <si>
    <t>SUMINISTRO DE ESTANCIAS DE ALIMENTACIÓN PARA EL PERSONAL QUE PRESTA LA SEGURIDAD AL CIRCULO DE SUBOFICIALES Y CASAS FISCALES DEL EJÉRCITO NACIONAL.</t>
  </si>
  <si>
    <t>MINIMA CUANTIA</t>
  </si>
  <si>
    <t>CONTRATACION DIRECTA</t>
  </si>
  <si>
    <t>SUMINISTRO</t>
  </si>
  <si>
    <t>PRESTACION DE SERVICIOS</t>
  </si>
  <si>
    <t>COMPRA VENTA</t>
  </si>
  <si>
    <t>PRESTACION SERVICIOS</t>
  </si>
  <si>
    <t>COMPRAVENTA</t>
  </si>
  <si>
    <t>PRESTACIÓN DE SERVICIOS</t>
  </si>
  <si>
    <t>INTERADMNISTRATIVO</t>
  </si>
  <si>
    <t>N/A</t>
  </si>
  <si>
    <t>MARIAS F Y B SAS</t>
  </si>
  <si>
    <t>AMBICOL SERVICES SAS</t>
  </si>
  <si>
    <t>GRUPO EMPRESARIAL SUGA SAS</t>
  </si>
  <si>
    <t>ALIMENTOS EDIL S.A.S.</t>
  </si>
  <si>
    <t>JHON FERNEY MAYORGA LOZANO</t>
  </si>
  <si>
    <t>CBC COMERCIALIZAMOS SAS</t>
  </si>
  <si>
    <t>COMPAÑIA OPERADORA DE CONTRATOS S.A.S.</t>
  </si>
  <si>
    <t>HAS LTDA</t>
  </si>
  <si>
    <t>TIESTO SOLUCIONES SAS</t>
  </si>
  <si>
    <t>CONSORCIO PROVISION LACTEA ESTRATEGICA</t>
  </si>
  <si>
    <t xml:space="preserve">LILLY HAIDY BALAGUERA RODRIGUEZ </t>
  </si>
  <si>
    <t>PC ON LINE ALTA TECNOLOGÍA SAS</t>
  </si>
  <si>
    <t>DISTRIBUIDORA DE GENERICOS DE COLOMBIA S.A.S</t>
  </si>
  <si>
    <t>UNION TEMPORAL CLEAN COLOMBIA 5G</t>
  </si>
  <si>
    <t>COMERCIALIZADORA LA MARIA SAS - ZOMAC</t>
  </si>
  <si>
    <t>CHEO TENNIS S.A.S.</t>
  </si>
  <si>
    <t>CONTROL Y GESTION AMBIENTAL S.A.S.</t>
  </si>
  <si>
    <t>Comercializadora Fresmar SAS</t>
  </si>
  <si>
    <t>CBC COMERCIALIZAMOS S.A.S.</t>
  </si>
  <si>
    <t>ALIMENTOS EDIL</t>
  </si>
  <si>
    <t>SERVICIOS DE GESTION INTEGRADA SAS</t>
  </si>
  <si>
    <t>PROVEER INSTITUCIONAL</t>
  </si>
  <si>
    <t>CENCOSUD COLOMBIA SA</t>
  </si>
  <si>
    <t>PANAMERICANA OUTSORCING SA</t>
  </si>
  <si>
    <t>JAIME BELTRAN URIBE Y/ O POLIFLEX</t>
  </si>
  <si>
    <t>SUMIMAS SAS</t>
  </si>
  <si>
    <t>COMERCIALIZADORA LA MEJOR COSECHA S.A.S.</t>
  </si>
  <si>
    <t>SET Y GAD SAS.</t>
  </si>
  <si>
    <t>SISCOM SERVICIOS INTEGRALES S.A.S</t>
  </si>
  <si>
    <t>BACET GROUP S.A.S</t>
  </si>
  <si>
    <t>FREDY VILLABONA AMOROCHO</t>
  </si>
  <si>
    <t>CONSORCIO GESTIÓN DE ABASTECIMIENTO CENTRO.</t>
  </si>
  <si>
    <t>LUIS FERNANDO VARGAS SKRYBE S.A.S</t>
  </si>
  <si>
    <t>ATLANTIC FS SAS</t>
  </si>
  <si>
    <t>FUMCLEAN SERVICE S.A.S</t>
  </si>
  <si>
    <t>TOYOCAR'S INGENIERIA AUTOMOTRIZ SAS</t>
  </si>
  <si>
    <t>UT SOLUCION FERRETERA PARA COLOMBIA</t>
  </si>
  <si>
    <t xml:space="preserve">CONSORCIO LOGÍSTICO AFC 2026 </t>
  </si>
  <si>
    <t>ROBERTO GALINDO</t>
  </si>
  <si>
    <t>PROVEER INSTITUCIONAL SAS</t>
  </si>
  <si>
    <t>CÍRCULO DE SUBOFICIALES DE LAS FUERZAS MILITARES</t>
  </si>
  <si>
    <t>901.887.933-1</t>
  </si>
  <si>
    <t>900.241.832-1</t>
  </si>
  <si>
    <t>901887933-1</t>
  </si>
  <si>
    <t>860.025.195-6</t>
  </si>
  <si>
    <t>860.006.543-5</t>
  </si>
  <si>
    <t>900.070.915-8</t>
  </si>
  <si>
    <t>80.054.502-9</t>
  </si>
  <si>
    <t>900703819-7</t>
  </si>
  <si>
    <t>901142693-1</t>
  </si>
  <si>
    <t>804.000.673-3</t>
  </si>
  <si>
    <t>901.489.264- 5</t>
  </si>
  <si>
    <t>52.822.142- 4</t>
  </si>
  <si>
    <t>900707916-1</t>
  </si>
  <si>
    <t>830.100.241- 9</t>
  </si>
  <si>
    <t>901.553.810-0</t>
  </si>
  <si>
    <t>901901859-4</t>
  </si>
  <si>
    <t>901347572-1</t>
  </si>
  <si>
    <t>901924352-1</t>
  </si>
  <si>
    <t>900023598-6</t>
  </si>
  <si>
    <t>900481902-6</t>
  </si>
  <si>
    <t>900477525-7</t>
  </si>
  <si>
    <t>900155107-1</t>
  </si>
  <si>
    <t>830001338-1</t>
  </si>
  <si>
    <t>901964746-0</t>
  </si>
  <si>
    <t>830.065.092- 8</t>
  </si>
  <si>
    <t>900.954.187-7</t>
  </si>
  <si>
    <t>900.869.049-5</t>
  </si>
  <si>
    <t>91514504-8</t>
  </si>
  <si>
    <t>902075612-1</t>
  </si>
  <si>
    <t>901.152.111-1</t>
  </si>
  <si>
    <t>900040299-0</t>
  </si>
  <si>
    <t>901857989-5</t>
  </si>
  <si>
    <t>800240740 -3</t>
  </si>
  <si>
    <t>804000673-3</t>
  </si>
  <si>
    <t>901539248-2</t>
  </si>
  <si>
    <t>902104004-9</t>
  </si>
  <si>
    <t>900365660-2</t>
  </si>
  <si>
    <t>Este cto no ha iniciado su ejecución, hasta tanto no termine el contrato anterior el cual tiene  plazo de ejecución hasta el 31 de julio de 2026</t>
  </si>
  <si>
    <t>21/012/2026</t>
  </si>
  <si>
    <t>30/011/2026</t>
  </si>
  <si>
    <t>30/10//2026</t>
  </si>
  <si>
    <t>CESAR AUGUSTO OSPINA NOVA</t>
  </si>
  <si>
    <t>GERARDO GUALTEROS</t>
  </si>
  <si>
    <t>FABIAN PEÑA LOSADA</t>
  </si>
  <si>
    <t>RODRIGO FLOREZ</t>
  </si>
  <si>
    <t xml:space="preserve"> CESAR AUGUSTO OSPINA</t>
  </si>
  <si>
    <t>PATRICIA GARCIA</t>
  </si>
  <si>
    <t>ANGUIE RESTREPO</t>
  </si>
  <si>
    <t xml:space="preserve">Dario Gonzalez Soto </t>
  </si>
  <si>
    <t>ANGIE VANESSAS RESTREPO</t>
  </si>
  <si>
    <t>DALKIN JOSUE MONTES</t>
  </si>
  <si>
    <t>CLAUDIA CAÑON CANDIL</t>
  </si>
  <si>
    <t xml:space="preserve">Patricia Hurtado Quinayas </t>
  </si>
  <si>
    <t>Patricia Hurtado Quinayas</t>
  </si>
  <si>
    <t>TS EDUARDO ANDRÉS MUÑOZ TIQUE</t>
  </si>
  <si>
    <t>Melba Patricia Garcia</t>
  </si>
  <si>
    <t>SERGIO ALEJANDRO GOMEZ</t>
  </si>
  <si>
    <t>MAGDA JOHANNA QUINTERO</t>
  </si>
  <si>
    <t xml:space="preserve">
CESAR AUGUSTO OSPINA NOVA</t>
  </si>
  <si>
    <t xml:space="preserve">MELBA PATRICIA GARCIA </t>
  </si>
  <si>
    <t>Yhon Fredy Tobon Ortiz</t>
  </si>
  <si>
    <t>PATRICIA HURTADO QUINAYAS</t>
  </si>
  <si>
    <t>Gerardo Gualteros</t>
  </si>
  <si>
    <t>CESAR AUGUSTO ORTIZ BURGOS
CESAR AUGUSTO OSPINA NOVA</t>
  </si>
  <si>
    <t>CLAUDIA CAÑON</t>
  </si>
  <si>
    <t>FABIAN PEÑA</t>
  </si>
  <si>
    <t>SERGIO ALEJANDRO GOMEZ HERNANDEZ</t>
  </si>
  <si>
    <t>DARIO GONZALEZ SOTO</t>
  </si>
  <si>
    <t>MAGDA JOHANA QUINTERO GACHARNA</t>
  </si>
  <si>
    <t>SERGIO ALEJANDRO GÓMEZ HERNANDEZ</t>
  </si>
  <si>
    <t>MAGDA JOHANA QUINTERO GACHARNA                             ANGIE VANESSA RESTREPO</t>
  </si>
  <si>
    <t>Gerardo Gualteros Rodriguez</t>
  </si>
  <si>
    <t xml:space="preserve">JOHN SEBASTIAN MOGOLLON </t>
  </si>
  <si>
    <t>PERSONA JURIDICA</t>
  </si>
  <si>
    <t>PERSONA NATURAL</t>
  </si>
  <si>
    <t>NIT</t>
  </si>
  <si>
    <t>CEDULA DE CIUDADANIA</t>
  </si>
  <si>
    <t>NN</t>
  </si>
  <si>
    <t>PROCESO DESIERTO</t>
  </si>
  <si>
    <t xml:space="preserve">SOCIEDAD HOTELERA TEQUENDAMA </t>
  </si>
  <si>
    <t>COLORBLACK S.A.S</t>
  </si>
  <si>
    <t>900938175-1</t>
  </si>
  <si>
    <t>JHON SEBASTIAN MOGOLLON</t>
  </si>
  <si>
    <t xml:space="preserve">TERMINACION DE MUTUO ACUERDO </t>
  </si>
  <si>
    <t xml:space="preserve">TERMINADO DE MUTUO ACUERDO </t>
  </si>
  <si>
    <t>SELECCIÓN ABREVIADA DE SUBASTA INVERSA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</si>
</sst>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([$€]\ * #,##0.00_);_([$€]\ * \(#,##0.00\);_([$€]\ * &quot;-&quot;??_);_(@_)"/>
    <numFmt numFmtId="165" formatCode="&quot;$&quot;#,##0.00"/>
    <numFmt numFmtId="166" formatCode="_(* #,##0.00_);_(* \(#,##0.00\);_(* &quot;-&quot;??_);_(@_)"/>
    <numFmt numFmtId="167" formatCode="[$$-240A]\ #,##0.00;[Red][$$-240A]\ #,##0.00"/>
    <numFmt numFmtId="169" formatCode="_-&quot;$&quot;\ * #,##0.00_-;\-&quot;$&quot;\ * #,##0.00_-;_-&quot;$&quot;\ * &quot;-&quot;_-;_-@_-"/>
    <numFmt numFmtId="171" formatCode="[$-2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164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69">
    <xf numFmtId="164" fontId="0" fillId="0" borderId="0" xfId="0"/>
    <xf numFmtId="165" fontId="2" fillId="2" borderId="1" xfId="0" applyNumberFormat="1" applyFont="1" applyFill="1" applyBorder="1" applyAlignment="1">
      <alignment horizontal="center" vertical="center" wrapText="1"/>
    </xf>
    <xf numFmtId="164" fontId="3" fillId="0" borderId="0" xfId="0" applyFont="1" applyAlignment="1">
      <alignment horizontal="center" wrapText="1"/>
    </xf>
    <xf numFmtId="164" fontId="4" fillId="0" borderId="0" xfId="0" applyFont="1"/>
    <xf numFmtId="164" fontId="4" fillId="0" borderId="0" xfId="0" applyFont="1" applyAlignment="1">
      <alignment vertical="center"/>
    </xf>
    <xf numFmtId="164" fontId="4" fillId="0" borderId="0" xfId="0" applyFont="1" applyAlignment="1">
      <alignment horizontal="center"/>
    </xf>
    <xf numFmtId="164" fontId="4" fillId="0" borderId="0" xfId="0" applyFont="1" applyAlignment="1">
      <alignment horizontal="right"/>
    </xf>
    <xf numFmtId="166" fontId="6" fillId="0" borderId="1" xfId="1" applyFont="1" applyBorder="1" applyAlignment="1">
      <alignment horizontal="center" vertical="center" wrapText="1"/>
    </xf>
    <xf numFmtId="164" fontId="4" fillId="0" borderId="0" xfId="0" applyFont="1" applyAlignment="1">
      <alignment horizontal="center" vertical="center"/>
    </xf>
    <xf numFmtId="164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2" fontId="6" fillId="0" borderId="1" xfId="34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Font="1" applyBorder="1" applyAlignment="1">
      <alignment horizontal="center" vertical="center" wrapText="1"/>
    </xf>
    <xf numFmtId="44" fontId="6" fillId="0" borderId="1" xfId="33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Font="1" applyFill="1" applyBorder="1" applyAlignment="1">
      <alignment horizontal="center" vertical="center" wrapText="1"/>
    </xf>
    <xf numFmtId="169" fontId="6" fillId="0" borderId="1" xfId="34" applyNumberFormat="1" applyFont="1" applyFill="1" applyBorder="1" applyAlignment="1">
      <alignment horizontal="center" vertical="center" wrapText="1"/>
    </xf>
    <xf numFmtId="164" fontId="6" fillId="0" borderId="1" xfId="0" applyFont="1" applyFill="1" applyBorder="1" applyAlignment="1">
      <alignment vertical="center"/>
    </xf>
    <xf numFmtId="44" fontId="6" fillId="0" borderId="1" xfId="33" applyFont="1" applyFill="1" applyBorder="1" applyAlignment="1">
      <alignment vertical="center"/>
    </xf>
    <xf numFmtId="14" fontId="6" fillId="0" borderId="1" xfId="33" applyNumberFormat="1" applyFont="1" applyFill="1" applyBorder="1" applyAlignment="1">
      <alignment horizontal="center" vertical="center"/>
    </xf>
    <xf numFmtId="14" fontId="6" fillId="0" borderId="1" xfId="33" applyNumberFormat="1" applyFont="1" applyFill="1" applyBorder="1" applyAlignment="1">
      <alignment horizontal="center" vertical="center" wrapText="1"/>
    </xf>
    <xf numFmtId="15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0" applyFont="1" applyBorder="1" applyAlignment="1">
      <alignment horizontal="center" vertical="center" wrapText="1"/>
    </xf>
    <xf numFmtId="164" fontId="6" fillId="0" borderId="1" xfId="0" applyFont="1" applyBorder="1"/>
    <xf numFmtId="164" fontId="6" fillId="0" borderId="1" xfId="0" applyFont="1" applyBorder="1" applyAlignment="1">
      <alignment horizontal="center" vertical="center"/>
    </xf>
    <xf numFmtId="164" fontId="7" fillId="0" borderId="1" xfId="0" applyFont="1" applyFill="1" applyBorder="1" applyAlignment="1">
      <alignment horizontal="center" vertical="center" wrapText="1"/>
    </xf>
    <xf numFmtId="42" fontId="6" fillId="0" borderId="1" xfId="34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Font="1" applyFill="1" applyBorder="1" applyAlignment="1">
      <alignment horizontal="center" vertical="center"/>
    </xf>
    <xf numFmtId="42" fontId="7" fillId="0" borderId="1" xfId="34" applyFont="1" applyFill="1" applyBorder="1" applyAlignment="1">
      <alignment horizontal="center" vertical="center" wrapText="1"/>
    </xf>
    <xf numFmtId="15" fontId="7" fillId="0" borderId="1" xfId="0" applyNumberFormat="1" applyFont="1" applyFill="1" applyBorder="1" applyAlignment="1">
      <alignment horizontal="center" vertical="center"/>
    </xf>
    <xf numFmtId="15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64" fontId="5" fillId="0" borderId="0" xfId="0" applyFont="1" applyFill="1"/>
    <xf numFmtId="14" fontId="6" fillId="0" borderId="1" xfId="33" applyNumberFormat="1" applyFont="1" applyBorder="1" applyAlignment="1">
      <alignment horizontal="center" vertical="center" wrapText="1"/>
    </xf>
    <xf numFmtId="10" fontId="7" fillId="0" borderId="1" xfId="2" applyNumberFormat="1" applyFont="1" applyFill="1" applyBorder="1" applyAlignment="1">
      <alignment horizontal="center" vertical="center"/>
    </xf>
    <xf numFmtId="164" fontId="8" fillId="0" borderId="3" xfId="0" applyFont="1" applyBorder="1" applyAlignment="1">
      <alignment horizontal="center" vertical="center" wrapText="1"/>
    </xf>
    <xf numFmtId="164" fontId="8" fillId="0" borderId="4" xfId="0" applyFont="1" applyBorder="1" applyAlignment="1">
      <alignment horizontal="center" vertical="center" wrapText="1"/>
    </xf>
    <xf numFmtId="164" fontId="8" fillId="0" borderId="5" xfId="0" applyFont="1" applyBorder="1" applyAlignment="1">
      <alignment horizontal="center" vertical="center" wrapText="1"/>
    </xf>
    <xf numFmtId="171" fontId="2" fillId="2" borderId="1" xfId="0" applyNumberFormat="1" applyFont="1" applyFill="1" applyBorder="1" applyAlignment="1">
      <alignment horizontal="center" vertical="center" wrapText="1"/>
    </xf>
    <xf numFmtId="171" fontId="6" fillId="0" borderId="1" xfId="0" applyNumberFormat="1" applyFont="1" applyBorder="1" applyAlignment="1">
      <alignment horizontal="center" vertical="center"/>
    </xf>
    <xf numFmtId="171" fontId="7" fillId="0" borderId="1" xfId="0" applyNumberFormat="1" applyFont="1" applyFill="1" applyBorder="1" applyAlignment="1">
      <alignment horizontal="center" vertical="center"/>
    </xf>
    <xf numFmtId="171" fontId="4" fillId="0" borderId="0" xfId="0" applyNumberFormat="1" applyFont="1" applyAlignment="1">
      <alignment horizontal="center" vertical="center"/>
    </xf>
    <xf numFmtId="171" fontId="4" fillId="0" borderId="2" xfId="0" applyNumberFormat="1" applyFont="1" applyBorder="1" applyAlignment="1">
      <alignment horizontal="center" vertical="center"/>
    </xf>
    <xf numFmtId="171" fontId="4" fillId="0" borderId="1" xfId="0" applyNumberFormat="1" applyFont="1" applyBorder="1" applyAlignment="1">
      <alignment horizontal="center" vertical="center"/>
    </xf>
    <xf numFmtId="164" fontId="9" fillId="4" borderId="0" xfId="0" applyFont="1" applyFill="1" applyAlignment="1">
      <alignment horizontal="right" vertical="center" wrapText="1"/>
    </xf>
    <xf numFmtId="165" fontId="2" fillId="2" borderId="1" xfId="0" applyNumberFormat="1" applyFont="1" applyFill="1" applyBorder="1" applyAlignment="1">
      <alignment vertical="center" wrapText="1"/>
    </xf>
    <xf numFmtId="10" fontId="2" fillId="2" borderId="1" xfId="2" applyNumberFormat="1" applyFont="1" applyFill="1" applyBorder="1" applyAlignment="1">
      <alignment horizontal="center" vertical="center" wrapText="1"/>
    </xf>
    <xf numFmtId="10" fontId="6" fillId="0" borderId="1" xfId="2" applyNumberFormat="1" applyFont="1" applyBorder="1" applyAlignment="1">
      <alignment horizontal="center" vertical="center"/>
    </xf>
    <xf numFmtId="10" fontId="4" fillId="0" borderId="0" xfId="2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vertical="center"/>
    </xf>
    <xf numFmtId="167" fontId="7" fillId="0" borderId="1" xfId="10" applyNumberFormat="1" applyFont="1" applyFill="1" applyBorder="1" applyAlignment="1">
      <alignment vertical="center"/>
    </xf>
    <xf numFmtId="165" fontId="7" fillId="0" borderId="1" xfId="0" applyNumberFormat="1" applyFont="1" applyFill="1" applyBorder="1" applyAlignment="1">
      <alignment vertical="center"/>
    </xf>
    <xf numFmtId="164" fontId="6" fillId="0" borderId="1" xfId="0" applyFont="1" applyBorder="1" applyAlignment="1">
      <alignment vertical="center"/>
    </xf>
    <xf numFmtId="164" fontId="4" fillId="0" borderId="0" xfId="0" applyFont="1" applyFill="1" applyAlignment="1">
      <alignment horizontal="center" vertical="center"/>
    </xf>
    <xf numFmtId="164" fontId="6" fillId="3" borderId="1" xfId="0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164" fontId="7" fillId="3" borderId="1" xfId="0" applyFont="1" applyFill="1" applyBorder="1" applyAlignment="1">
      <alignment horizontal="center" vertical="center" wrapText="1"/>
    </xf>
    <xf numFmtId="164" fontId="4" fillId="0" borderId="0" xfId="0" applyFont="1" applyAlignment="1">
      <alignment horizontal="center" vertical="center" wrapText="1"/>
    </xf>
  </cellXfs>
  <cellStyles count="35">
    <cellStyle name="Millares" xfId="1" builtinId="3"/>
    <cellStyle name="Moneda" xfId="33" builtinId="4"/>
    <cellStyle name="Moneda [0]" xfId="34" builtinId="7"/>
    <cellStyle name="Moneda 187" xfId="32"/>
    <cellStyle name="Moneda 209" xfId="3"/>
    <cellStyle name="Moneda 214" xfId="4"/>
    <cellStyle name="Moneda 215" xfId="5"/>
    <cellStyle name="Moneda 216" xfId="6"/>
    <cellStyle name="Moneda 217" xfId="7"/>
    <cellStyle name="Moneda 219" xfId="8"/>
    <cellStyle name="Moneda 220" xfId="9"/>
    <cellStyle name="Moneda 221" xfId="10"/>
    <cellStyle name="Moneda 222" xfId="12"/>
    <cellStyle name="Moneda 223" xfId="13"/>
    <cellStyle name="Moneda 224" xfId="14"/>
    <cellStyle name="Moneda 226" xfId="15"/>
    <cellStyle name="Moneda 229" xfId="16"/>
    <cellStyle name="Moneda 230" xfId="17"/>
    <cellStyle name="Moneda 231" xfId="18"/>
    <cellStyle name="Moneda 233" xfId="11"/>
    <cellStyle name="Moneda 234" xfId="19"/>
    <cellStyle name="Moneda 235" xfId="20"/>
    <cellStyle name="Moneda 236" xfId="21"/>
    <cellStyle name="Moneda 237" xfId="22"/>
    <cellStyle name="Moneda 238" xfId="23"/>
    <cellStyle name="Moneda 239" xfId="24"/>
    <cellStyle name="Moneda 240" xfId="25"/>
    <cellStyle name="Moneda 241" xfId="26"/>
    <cellStyle name="Moneda 242" xfId="27"/>
    <cellStyle name="Moneda 244" xfId="28"/>
    <cellStyle name="Moneda 245" xfId="29"/>
    <cellStyle name="Normal" xfId="0" builtinId="0"/>
    <cellStyle name="Normal 155" xfId="30"/>
    <cellStyle name="Normal 165" xfId="31"/>
    <cellStyle name="Porcentaje" xfId="2" builtinId="5"/>
  </cellStyles>
  <dxfs count="9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E1355"/>
  <sheetViews>
    <sheetView tabSelected="1" zoomScale="80" zoomScaleNormal="80" workbookViewId="0">
      <pane xSplit="1" ySplit="1" topLeftCell="P59" activePane="bottomRight" state="frozen"/>
      <selection pane="topRight" activeCell="C1" sqref="C1"/>
      <selection pane="bottomLeft" activeCell="A2" sqref="A2"/>
      <selection pane="bottomRight" activeCell="Z61" sqref="Z61"/>
    </sheetView>
  </sheetViews>
  <sheetFormatPr baseColWidth="10" defaultColWidth="18.85546875" defaultRowHeight="15" customHeight="1" x14ac:dyDescent="0.2"/>
  <cols>
    <col min="1" max="1" width="18.85546875" style="3"/>
    <col min="2" max="2" width="17" style="5" customWidth="1"/>
    <col min="3" max="4" width="18.85546875" style="3" customWidth="1"/>
    <col min="5" max="5" width="70.140625" style="68" customWidth="1"/>
    <col min="6" max="6" width="21.7109375" style="68" customWidth="1"/>
    <col min="7" max="7" width="18.85546875" style="3" customWidth="1"/>
    <col min="8" max="8" width="20.7109375" style="3" customWidth="1"/>
    <col min="9" max="9" width="23.140625" style="3" customWidth="1"/>
    <col min="10" max="10" width="11.42578125" style="5" customWidth="1"/>
    <col min="11" max="11" width="16.42578125" style="5" customWidth="1"/>
    <col min="12" max="12" width="18.85546875" style="3" customWidth="1"/>
    <col min="13" max="13" width="20.42578125" style="8" customWidth="1"/>
    <col min="14" max="14" width="20.42578125" style="6" customWidth="1"/>
    <col min="15" max="16" width="18.85546875" style="3" customWidth="1"/>
    <col min="17" max="17" width="23" style="3" customWidth="1"/>
    <col min="18" max="18" width="19" style="3" customWidth="1"/>
    <col min="19" max="19" width="23" style="3" customWidth="1"/>
    <col min="20" max="20" width="19.28515625" style="3" customWidth="1"/>
    <col min="21" max="21" width="21.7109375" style="3" customWidth="1"/>
    <col min="22" max="22" width="21" style="4" customWidth="1"/>
    <col min="23" max="23" width="23.5703125" style="4" customWidth="1"/>
    <col min="24" max="24" width="23.140625" style="54" customWidth="1"/>
    <col min="25" max="27" width="19" style="3" customWidth="1"/>
    <col min="28" max="28" width="19" style="8" customWidth="1"/>
    <col min="29" max="29" width="19" style="64" customWidth="1"/>
    <col min="30" max="30" width="19" style="59" bestFit="1" customWidth="1"/>
    <col min="31" max="31" width="21" style="3" bestFit="1" customWidth="1"/>
    <col min="32" max="16384" width="18.85546875" style="3"/>
  </cols>
  <sheetData>
    <row r="1" spans="1:31" s="2" customFormat="1" ht="94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56" t="s">
        <v>21</v>
      </c>
      <c r="W1" s="56" t="s">
        <v>22</v>
      </c>
      <c r="X1" s="49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57" t="s">
        <v>29</v>
      </c>
    </row>
    <row r="2" spans="1:31" ht="132" customHeight="1" x14ac:dyDescent="0.2">
      <c r="A2" s="30" t="s">
        <v>197</v>
      </c>
      <c r="B2" s="30" t="s">
        <v>197</v>
      </c>
      <c r="C2" s="15" t="s">
        <v>91</v>
      </c>
      <c r="D2" s="9" t="s">
        <v>129</v>
      </c>
      <c r="E2" s="9" t="s">
        <v>135</v>
      </c>
      <c r="F2" s="12" t="s">
        <v>188</v>
      </c>
      <c r="G2" s="13" t="s">
        <v>30</v>
      </c>
      <c r="H2" s="12" t="s">
        <v>190</v>
      </c>
      <c r="I2" s="30" t="s">
        <v>197</v>
      </c>
      <c r="J2" s="12">
        <v>2526</v>
      </c>
      <c r="K2" s="46" t="s">
        <v>317</v>
      </c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8"/>
    </row>
    <row r="3" spans="1:31" s="43" customFormat="1" ht="199.5" customHeight="1" x14ac:dyDescent="0.2">
      <c r="A3" s="67" t="s">
        <v>30</v>
      </c>
      <c r="B3" s="35">
        <v>46050</v>
      </c>
      <c r="C3" s="33" t="s">
        <v>91</v>
      </c>
      <c r="D3" s="33" t="s">
        <v>129</v>
      </c>
      <c r="E3" s="9" t="s">
        <v>136</v>
      </c>
      <c r="F3" s="36" t="s">
        <v>189</v>
      </c>
      <c r="G3" s="37" t="s">
        <v>31</v>
      </c>
      <c r="H3" s="36" t="s">
        <v>191</v>
      </c>
      <c r="I3" s="38">
        <v>150000000</v>
      </c>
      <c r="J3" s="36">
        <v>2326</v>
      </c>
      <c r="K3" s="36">
        <v>7626</v>
      </c>
      <c r="L3" s="39" t="s">
        <v>312</v>
      </c>
      <c r="M3" s="40" t="s">
        <v>314</v>
      </c>
      <c r="N3" s="33" t="s">
        <v>242</v>
      </c>
      <c r="O3" s="33" t="s">
        <v>238</v>
      </c>
      <c r="P3" s="33" t="s">
        <v>321</v>
      </c>
      <c r="Q3" s="41">
        <v>5300000</v>
      </c>
      <c r="R3" s="33">
        <v>0</v>
      </c>
      <c r="S3" s="41">
        <f t="shared" ref="S3:S48" si="0">+Q3+R3</f>
        <v>5300000</v>
      </c>
      <c r="T3" s="28"/>
      <c r="U3" s="41">
        <f>+I3+S3-T3</f>
        <v>155300000</v>
      </c>
      <c r="V3" s="61">
        <v>115449800</v>
      </c>
      <c r="W3" s="62">
        <f>+U3-V3</f>
        <v>39850200</v>
      </c>
      <c r="X3" s="51"/>
      <c r="Y3" s="33"/>
      <c r="Z3" s="42"/>
      <c r="AA3" s="33"/>
      <c r="AB3" s="35">
        <v>46051</v>
      </c>
      <c r="AC3" s="35">
        <v>46387</v>
      </c>
      <c r="AD3" s="45">
        <v>0.90229999999999999</v>
      </c>
    </row>
    <row r="4" spans="1:31" ht="132" customHeight="1" x14ac:dyDescent="0.2">
      <c r="A4" s="9" t="s">
        <v>31</v>
      </c>
      <c r="B4" s="10">
        <v>46050</v>
      </c>
      <c r="C4" s="15" t="s">
        <v>91</v>
      </c>
      <c r="D4" s="9" t="s">
        <v>129</v>
      </c>
      <c r="E4" s="9" t="s">
        <v>137</v>
      </c>
      <c r="F4" s="12" t="s">
        <v>189</v>
      </c>
      <c r="G4" s="13" t="s">
        <v>36</v>
      </c>
      <c r="H4" s="12" t="s">
        <v>191</v>
      </c>
      <c r="I4" s="11">
        <v>150000000</v>
      </c>
      <c r="J4" s="12">
        <v>2426</v>
      </c>
      <c r="K4" s="12">
        <v>7726</v>
      </c>
      <c r="L4" s="39" t="s">
        <v>312</v>
      </c>
      <c r="M4" s="40" t="s">
        <v>314</v>
      </c>
      <c r="N4" s="9" t="s">
        <v>243</v>
      </c>
      <c r="O4" s="9" t="s">
        <v>318</v>
      </c>
      <c r="P4" s="9" t="s">
        <v>283</v>
      </c>
      <c r="Q4" s="15">
        <v>60000000</v>
      </c>
      <c r="R4" s="15"/>
      <c r="S4" s="27">
        <f>+Q4+R4</f>
        <v>60000000</v>
      </c>
      <c r="T4" s="28"/>
      <c r="U4" s="27">
        <f>+I4+S4-T4</f>
        <v>210000000</v>
      </c>
      <c r="V4" s="61">
        <v>101202600</v>
      </c>
      <c r="W4" s="60">
        <f>+U4-V4</f>
        <v>108797400</v>
      </c>
      <c r="X4" s="50"/>
      <c r="Y4" s="15"/>
      <c r="Z4" s="29"/>
      <c r="AA4" s="15"/>
      <c r="AB4" s="10">
        <v>46051</v>
      </c>
      <c r="AC4" s="10">
        <v>46387</v>
      </c>
      <c r="AD4" s="45">
        <v>0.67469999999999997</v>
      </c>
    </row>
    <row r="5" spans="1:31" s="4" customFormat="1" ht="132" customHeight="1" x14ac:dyDescent="0.25">
      <c r="A5" s="9" t="s">
        <v>32</v>
      </c>
      <c r="B5" s="10">
        <v>46080</v>
      </c>
      <c r="C5" s="15" t="s">
        <v>91</v>
      </c>
      <c r="D5" s="9" t="s">
        <v>129</v>
      </c>
      <c r="E5" s="9" t="s">
        <v>138</v>
      </c>
      <c r="F5" s="12" t="s">
        <v>324</v>
      </c>
      <c r="G5" s="13" t="s">
        <v>33</v>
      </c>
      <c r="H5" s="12" t="s">
        <v>190</v>
      </c>
      <c r="I5" s="11">
        <v>490000000</v>
      </c>
      <c r="J5" s="12">
        <v>3726</v>
      </c>
      <c r="K5" s="12">
        <v>20626</v>
      </c>
      <c r="L5" s="26" t="s">
        <v>312</v>
      </c>
      <c r="M5" s="26" t="s">
        <v>314</v>
      </c>
      <c r="N5" s="9" t="s">
        <v>244</v>
      </c>
      <c r="O5" s="9" t="s">
        <v>200</v>
      </c>
      <c r="P5" s="9" t="s">
        <v>284</v>
      </c>
      <c r="Q5" s="15">
        <v>240000000</v>
      </c>
      <c r="R5" s="15"/>
      <c r="S5" s="27">
        <f>+Q5+R5</f>
        <v>240000000</v>
      </c>
      <c r="T5" s="28"/>
      <c r="U5" s="27">
        <f>+I5+S5-T5</f>
        <v>730000000</v>
      </c>
      <c r="V5" s="61">
        <v>331695214.14999998</v>
      </c>
      <c r="W5" s="60">
        <f>+U5-V5</f>
        <v>398304785.85000002</v>
      </c>
      <c r="X5" s="50"/>
      <c r="Y5" s="15"/>
      <c r="Z5" s="29"/>
      <c r="AA5" s="15"/>
      <c r="AB5" s="10">
        <v>46085</v>
      </c>
      <c r="AC5" s="10">
        <v>46387</v>
      </c>
      <c r="AD5" s="45">
        <v>0.45440000000000003</v>
      </c>
    </row>
    <row r="6" spans="1:31" ht="132" customHeight="1" x14ac:dyDescent="0.2">
      <c r="A6" s="9" t="s">
        <v>33</v>
      </c>
      <c r="B6" s="10">
        <v>46076</v>
      </c>
      <c r="C6" s="15" t="s">
        <v>91</v>
      </c>
      <c r="D6" s="9" t="s">
        <v>129</v>
      </c>
      <c r="E6" s="9" t="s">
        <v>139</v>
      </c>
      <c r="F6" s="12" t="s">
        <v>324</v>
      </c>
      <c r="G6" s="13" t="s">
        <v>34</v>
      </c>
      <c r="H6" s="12" t="s">
        <v>190</v>
      </c>
      <c r="I6" s="11">
        <v>8700000000</v>
      </c>
      <c r="J6" s="12">
        <v>3326</v>
      </c>
      <c r="K6" s="12">
        <v>20026</v>
      </c>
      <c r="L6" s="26" t="s">
        <v>312</v>
      </c>
      <c r="M6" s="15" t="s">
        <v>314</v>
      </c>
      <c r="N6" s="9" t="s">
        <v>239</v>
      </c>
      <c r="O6" s="9" t="s">
        <v>201</v>
      </c>
      <c r="P6" s="9" t="s">
        <v>281</v>
      </c>
      <c r="Q6" s="15"/>
      <c r="R6" s="15"/>
      <c r="S6" s="27">
        <f t="shared" si="0"/>
        <v>0</v>
      </c>
      <c r="T6" s="31"/>
      <c r="U6" s="27">
        <f t="shared" ref="U6:U8" si="1">+I6+S6-T6</f>
        <v>8700000000</v>
      </c>
      <c r="V6" s="61">
        <v>3485686556</v>
      </c>
      <c r="W6" s="60">
        <f>+U6-V6</f>
        <v>5214313444</v>
      </c>
      <c r="X6" s="50" t="s">
        <v>197</v>
      </c>
      <c r="Y6" s="15"/>
      <c r="Z6" s="31"/>
      <c r="AA6" s="15"/>
      <c r="AB6" s="10">
        <v>46083</v>
      </c>
      <c r="AC6" s="10">
        <v>46387</v>
      </c>
      <c r="AD6" s="45">
        <v>0.4007</v>
      </c>
      <c r="AE6" s="55"/>
    </row>
    <row r="7" spans="1:31" ht="132" customHeight="1" x14ac:dyDescent="0.2">
      <c r="A7" s="9" t="s">
        <v>34</v>
      </c>
      <c r="B7" s="10">
        <v>46078</v>
      </c>
      <c r="C7" s="15" t="s">
        <v>91</v>
      </c>
      <c r="D7" s="9" t="s">
        <v>129</v>
      </c>
      <c r="E7" s="9" t="s">
        <v>140</v>
      </c>
      <c r="F7" s="12" t="s">
        <v>324</v>
      </c>
      <c r="G7" s="13" t="s">
        <v>32</v>
      </c>
      <c r="H7" s="12" t="s">
        <v>190</v>
      </c>
      <c r="I7" s="11">
        <v>1747600000</v>
      </c>
      <c r="J7" s="12">
        <v>2826</v>
      </c>
      <c r="K7" s="12">
        <v>20126</v>
      </c>
      <c r="L7" s="15" t="s">
        <v>313</v>
      </c>
      <c r="M7" s="15" t="s">
        <v>314</v>
      </c>
      <c r="N7" s="9" t="s">
        <v>245</v>
      </c>
      <c r="O7" s="9" t="s">
        <v>202</v>
      </c>
      <c r="P7" s="9" t="s">
        <v>285</v>
      </c>
      <c r="Q7" s="15"/>
      <c r="R7" s="15"/>
      <c r="S7" s="27">
        <f t="shared" si="0"/>
        <v>0</v>
      </c>
      <c r="T7" s="31"/>
      <c r="U7" s="27">
        <f t="shared" si="1"/>
        <v>1747600000</v>
      </c>
      <c r="V7" s="61">
        <v>816303814</v>
      </c>
      <c r="W7" s="60">
        <f>+U7-V7</f>
        <v>931296186</v>
      </c>
      <c r="X7" s="50" t="s">
        <v>197</v>
      </c>
      <c r="Y7" s="15"/>
      <c r="Z7" s="31"/>
      <c r="AA7" s="15"/>
      <c r="AB7" s="10">
        <v>46101</v>
      </c>
      <c r="AC7" s="10">
        <v>46387</v>
      </c>
      <c r="AD7" s="45">
        <v>0.46710000000000002</v>
      </c>
    </row>
    <row r="8" spans="1:31" ht="132" customHeight="1" x14ac:dyDescent="0.2">
      <c r="A8" s="9" t="s">
        <v>35</v>
      </c>
      <c r="B8" s="19">
        <v>46087</v>
      </c>
      <c r="C8" s="15" t="s">
        <v>91</v>
      </c>
      <c r="D8" s="9" t="s">
        <v>129</v>
      </c>
      <c r="E8" s="9" t="s">
        <v>141</v>
      </c>
      <c r="F8" s="12" t="s">
        <v>324</v>
      </c>
      <c r="G8" s="13" t="s">
        <v>35</v>
      </c>
      <c r="H8" s="12" t="s">
        <v>190</v>
      </c>
      <c r="I8" s="11">
        <v>800000000</v>
      </c>
      <c r="J8" s="12">
        <v>4026</v>
      </c>
      <c r="K8" s="12">
        <v>22226</v>
      </c>
      <c r="L8" s="26" t="s">
        <v>312</v>
      </c>
      <c r="M8" s="32" t="s">
        <v>314</v>
      </c>
      <c r="N8" s="9" t="s">
        <v>246</v>
      </c>
      <c r="O8" s="9" t="s">
        <v>203</v>
      </c>
      <c r="P8" s="9" t="s">
        <v>286</v>
      </c>
      <c r="Q8" s="11">
        <v>250000000</v>
      </c>
      <c r="R8" s="15"/>
      <c r="S8" s="27">
        <f t="shared" si="0"/>
        <v>250000000</v>
      </c>
      <c r="T8" s="31"/>
      <c r="U8" s="27">
        <f t="shared" si="1"/>
        <v>1050000000</v>
      </c>
      <c r="V8" s="61">
        <v>673240906</v>
      </c>
      <c r="W8" s="60">
        <f>+U8-V8</f>
        <v>376759094</v>
      </c>
      <c r="X8" s="50" t="s">
        <v>197</v>
      </c>
      <c r="Y8" s="15"/>
      <c r="Z8" s="31"/>
      <c r="AA8" s="15"/>
      <c r="AB8" s="10">
        <v>46092</v>
      </c>
      <c r="AC8" s="10">
        <v>46387</v>
      </c>
      <c r="AD8" s="45">
        <v>0.64119999999999999</v>
      </c>
    </row>
    <row r="9" spans="1:31" ht="132" customHeight="1" x14ac:dyDescent="0.2">
      <c r="A9" s="30" t="s">
        <v>197</v>
      </c>
      <c r="B9" s="30" t="s">
        <v>197</v>
      </c>
      <c r="C9" s="15" t="s">
        <v>91</v>
      </c>
      <c r="D9" s="9" t="s">
        <v>129</v>
      </c>
      <c r="E9" s="9" t="s">
        <v>142</v>
      </c>
      <c r="F9" s="12" t="s">
        <v>324</v>
      </c>
      <c r="G9" s="13" t="s">
        <v>41</v>
      </c>
      <c r="H9" s="12" t="s">
        <v>190</v>
      </c>
      <c r="I9" s="30" t="s">
        <v>197</v>
      </c>
      <c r="J9" s="12">
        <v>3926</v>
      </c>
      <c r="K9" s="46" t="s">
        <v>317</v>
      </c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8"/>
    </row>
    <row r="10" spans="1:31" ht="132" customHeight="1" x14ac:dyDescent="0.2">
      <c r="A10" s="30" t="s">
        <v>197</v>
      </c>
      <c r="B10" s="30" t="s">
        <v>197</v>
      </c>
      <c r="C10" s="15" t="s">
        <v>91</v>
      </c>
      <c r="D10" s="9" t="s">
        <v>129</v>
      </c>
      <c r="E10" s="9" t="s">
        <v>132</v>
      </c>
      <c r="F10" s="12" t="s">
        <v>324</v>
      </c>
      <c r="G10" s="13" t="s">
        <v>38</v>
      </c>
      <c r="H10" s="12" t="s">
        <v>190</v>
      </c>
      <c r="I10" s="30" t="s">
        <v>197</v>
      </c>
      <c r="J10" s="12">
        <v>3126</v>
      </c>
      <c r="K10" s="46" t="s">
        <v>317</v>
      </c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8"/>
    </row>
    <row r="11" spans="1:31" ht="132" customHeight="1" x14ac:dyDescent="0.2">
      <c r="A11" s="9" t="s">
        <v>36</v>
      </c>
      <c r="B11" s="10">
        <v>46077</v>
      </c>
      <c r="C11" s="15" t="s">
        <v>91</v>
      </c>
      <c r="D11" s="9" t="s">
        <v>130</v>
      </c>
      <c r="E11" s="9" t="s">
        <v>143</v>
      </c>
      <c r="F11" s="12" t="s">
        <v>188</v>
      </c>
      <c r="G11" s="13" t="s">
        <v>39</v>
      </c>
      <c r="H11" s="12" t="s">
        <v>191</v>
      </c>
      <c r="I11" s="11">
        <v>43700000</v>
      </c>
      <c r="J11" s="12">
        <v>4126</v>
      </c>
      <c r="K11" s="12">
        <v>20226</v>
      </c>
      <c r="L11" s="26" t="s">
        <v>312</v>
      </c>
      <c r="M11" s="32" t="s">
        <v>314</v>
      </c>
      <c r="N11" s="9" t="s">
        <v>247</v>
      </c>
      <c r="O11" s="9" t="s">
        <v>204</v>
      </c>
      <c r="P11" s="9" t="s">
        <v>287</v>
      </c>
      <c r="Q11" s="7">
        <v>21800000</v>
      </c>
      <c r="R11" s="15"/>
      <c r="S11" s="27">
        <f t="shared" si="0"/>
        <v>21800000</v>
      </c>
      <c r="T11" s="31"/>
      <c r="U11" s="27">
        <f t="shared" ref="U11:U48" si="2">+I11+S11-T11</f>
        <v>65500000</v>
      </c>
      <c r="V11" s="60">
        <v>22062004</v>
      </c>
      <c r="W11" s="60">
        <f>+U11-V11</f>
        <v>43437996</v>
      </c>
      <c r="X11" s="50" t="s">
        <v>197</v>
      </c>
      <c r="Y11" s="15"/>
      <c r="Z11" s="31"/>
      <c r="AA11" s="15"/>
      <c r="AB11" s="10">
        <v>46085</v>
      </c>
      <c r="AC11" s="10">
        <v>46387</v>
      </c>
      <c r="AD11" s="45">
        <v>0.33679999999999999</v>
      </c>
    </row>
    <row r="12" spans="1:31" ht="132" customHeight="1" x14ac:dyDescent="0.2">
      <c r="A12" s="9" t="s">
        <v>37</v>
      </c>
      <c r="B12" s="10">
        <v>46064</v>
      </c>
      <c r="C12" s="15" t="s">
        <v>91</v>
      </c>
      <c r="D12" s="9" t="s">
        <v>130</v>
      </c>
      <c r="E12" s="9" t="s">
        <v>144</v>
      </c>
      <c r="F12" s="12" t="s">
        <v>188</v>
      </c>
      <c r="G12" s="13" t="s">
        <v>45</v>
      </c>
      <c r="H12" s="12" t="s">
        <v>192</v>
      </c>
      <c r="I12" s="11">
        <v>27308000</v>
      </c>
      <c r="J12" s="12">
        <v>3026</v>
      </c>
      <c r="K12" s="12">
        <v>13726</v>
      </c>
      <c r="L12" s="26" t="s">
        <v>312</v>
      </c>
      <c r="M12" s="32" t="s">
        <v>314</v>
      </c>
      <c r="N12" s="9" t="s">
        <v>248</v>
      </c>
      <c r="O12" s="9" t="s">
        <v>205</v>
      </c>
      <c r="P12" s="9" t="s">
        <v>282</v>
      </c>
      <c r="Q12" s="15"/>
      <c r="R12" s="15"/>
      <c r="S12" s="27">
        <f t="shared" si="0"/>
        <v>0</v>
      </c>
      <c r="T12" s="31"/>
      <c r="U12" s="27">
        <f t="shared" si="2"/>
        <v>27308000</v>
      </c>
      <c r="V12" s="63"/>
      <c r="W12" s="63"/>
      <c r="X12" s="50"/>
      <c r="Y12" s="15"/>
      <c r="Z12" s="31"/>
      <c r="AA12" s="15"/>
      <c r="AB12" s="10">
        <v>46064</v>
      </c>
      <c r="AC12" s="10">
        <v>46080</v>
      </c>
      <c r="AD12" s="45">
        <v>1</v>
      </c>
    </row>
    <row r="13" spans="1:31" ht="132" customHeight="1" x14ac:dyDescent="0.2">
      <c r="A13" s="9" t="s">
        <v>38</v>
      </c>
      <c r="B13" s="10">
        <v>46093</v>
      </c>
      <c r="C13" s="15" t="s">
        <v>91</v>
      </c>
      <c r="D13" s="9" t="s">
        <v>129</v>
      </c>
      <c r="E13" s="9" t="s">
        <v>134</v>
      </c>
      <c r="F13" s="12" t="s">
        <v>324</v>
      </c>
      <c r="G13" s="13" t="s">
        <v>40</v>
      </c>
      <c r="H13" s="12" t="s">
        <v>190</v>
      </c>
      <c r="I13" s="11">
        <v>8000000000</v>
      </c>
      <c r="J13" s="12">
        <v>4226</v>
      </c>
      <c r="K13" s="12">
        <v>23626</v>
      </c>
      <c r="L13" s="26" t="s">
        <v>312</v>
      </c>
      <c r="M13" s="32" t="s">
        <v>314</v>
      </c>
      <c r="N13" s="9" t="s">
        <v>239</v>
      </c>
      <c r="O13" s="9" t="s">
        <v>201</v>
      </c>
      <c r="P13" s="9" t="s">
        <v>288</v>
      </c>
      <c r="Q13" s="15"/>
      <c r="R13" s="15"/>
      <c r="S13" s="27">
        <f t="shared" si="0"/>
        <v>0</v>
      </c>
      <c r="T13" s="31"/>
      <c r="U13" s="27">
        <f t="shared" si="2"/>
        <v>8000000000</v>
      </c>
      <c r="V13" s="60">
        <v>2456889456</v>
      </c>
      <c r="W13" s="60">
        <f>+U13-V13</f>
        <v>5543110544</v>
      </c>
      <c r="X13" s="50"/>
      <c r="Y13" s="15"/>
      <c r="Z13" s="31"/>
      <c r="AA13" s="9"/>
      <c r="AB13" s="10">
        <v>46093</v>
      </c>
      <c r="AC13" s="10">
        <v>46387</v>
      </c>
      <c r="AD13" s="58">
        <v>0.30709999999999998</v>
      </c>
    </row>
    <row r="14" spans="1:31" ht="132" customHeight="1" x14ac:dyDescent="0.2">
      <c r="A14" s="9" t="s">
        <v>39</v>
      </c>
      <c r="B14" s="10">
        <v>46097</v>
      </c>
      <c r="C14" s="15" t="s">
        <v>91</v>
      </c>
      <c r="D14" s="9" t="s">
        <v>129</v>
      </c>
      <c r="E14" s="9" t="s">
        <v>131</v>
      </c>
      <c r="F14" s="12" t="s">
        <v>324</v>
      </c>
      <c r="G14" s="13" t="s">
        <v>47</v>
      </c>
      <c r="H14" s="12" t="s">
        <v>190</v>
      </c>
      <c r="I14" s="11">
        <v>400000000</v>
      </c>
      <c r="J14" s="12">
        <v>4326</v>
      </c>
      <c r="K14" s="12">
        <v>24926</v>
      </c>
      <c r="L14" s="26" t="s">
        <v>312</v>
      </c>
      <c r="M14" s="32" t="s">
        <v>314</v>
      </c>
      <c r="N14" s="9" t="s">
        <v>249</v>
      </c>
      <c r="O14" s="9" t="s">
        <v>206</v>
      </c>
      <c r="P14" s="9" t="s">
        <v>289</v>
      </c>
      <c r="Q14" s="15"/>
      <c r="R14" s="15"/>
      <c r="S14" s="27">
        <f t="shared" si="0"/>
        <v>0</v>
      </c>
      <c r="T14" s="31"/>
      <c r="U14" s="27">
        <f t="shared" si="2"/>
        <v>400000000</v>
      </c>
      <c r="V14" s="60">
        <v>140855031.62</v>
      </c>
      <c r="W14" s="60">
        <f>+U14-V14</f>
        <v>259144968.38</v>
      </c>
      <c r="X14" s="50"/>
      <c r="Y14" s="15"/>
      <c r="Z14" s="31"/>
      <c r="AA14" s="9"/>
      <c r="AB14" s="10">
        <v>46097</v>
      </c>
      <c r="AC14" s="10">
        <v>46387</v>
      </c>
      <c r="AD14" s="58">
        <v>0.35210000000000002</v>
      </c>
    </row>
    <row r="15" spans="1:31" ht="132" customHeight="1" x14ac:dyDescent="0.2">
      <c r="A15" s="9" t="s">
        <v>40</v>
      </c>
      <c r="B15" s="10">
        <v>46101</v>
      </c>
      <c r="C15" s="15" t="s">
        <v>91</v>
      </c>
      <c r="D15" s="9" t="s">
        <v>129</v>
      </c>
      <c r="E15" s="9" t="s">
        <v>145</v>
      </c>
      <c r="F15" s="12" t="s">
        <v>324</v>
      </c>
      <c r="G15" s="13" t="s">
        <v>92</v>
      </c>
      <c r="H15" s="12" t="s">
        <v>190</v>
      </c>
      <c r="I15" s="11">
        <v>1950000000</v>
      </c>
      <c r="J15" s="12">
        <v>4426</v>
      </c>
      <c r="K15" s="12">
        <v>32126</v>
      </c>
      <c r="L15" s="26" t="s">
        <v>312</v>
      </c>
      <c r="M15" s="32" t="s">
        <v>314</v>
      </c>
      <c r="N15" s="9">
        <v>9020508760</v>
      </c>
      <c r="O15" s="9" t="s">
        <v>207</v>
      </c>
      <c r="P15" s="9" t="s">
        <v>286</v>
      </c>
      <c r="Q15" s="15"/>
      <c r="R15" s="15"/>
      <c r="S15" s="27">
        <f t="shared" si="0"/>
        <v>0</v>
      </c>
      <c r="T15" s="31"/>
      <c r="U15" s="27">
        <f t="shared" si="2"/>
        <v>1950000000</v>
      </c>
      <c r="V15" s="60">
        <v>812418788.75</v>
      </c>
      <c r="W15" s="60">
        <f>+U15-V15</f>
        <v>1137581211.25</v>
      </c>
      <c r="X15" s="50"/>
      <c r="Y15" s="15"/>
      <c r="Z15" s="31"/>
      <c r="AA15" s="15"/>
      <c r="AB15" s="10">
        <v>46122</v>
      </c>
      <c r="AC15" s="10">
        <v>46387</v>
      </c>
      <c r="AD15" s="45">
        <v>0.41660000000000003</v>
      </c>
    </row>
    <row r="16" spans="1:31" ht="132" customHeight="1" x14ac:dyDescent="0.2">
      <c r="A16" s="9" t="s">
        <v>41</v>
      </c>
      <c r="B16" s="10">
        <v>46091</v>
      </c>
      <c r="C16" s="15" t="s">
        <v>91</v>
      </c>
      <c r="D16" s="9" t="s">
        <v>130</v>
      </c>
      <c r="E16" s="9" t="s">
        <v>146</v>
      </c>
      <c r="F16" s="12" t="s">
        <v>188</v>
      </c>
      <c r="G16" s="13" t="s">
        <v>49</v>
      </c>
      <c r="H16" s="12" t="s">
        <v>191</v>
      </c>
      <c r="I16" s="11">
        <v>60367030</v>
      </c>
      <c r="J16" s="12">
        <v>2926</v>
      </c>
      <c r="K16" s="12">
        <v>23726</v>
      </c>
      <c r="L16" s="32" t="s">
        <v>313</v>
      </c>
      <c r="M16" s="32" t="s">
        <v>314</v>
      </c>
      <c r="N16" s="9" t="s">
        <v>250</v>
      </c>
      <c r="O16" s="9" t="s">
        <v>208</v>
      </c>
      <c r="P16" s="9" t="s">
        <v>290</v>
      </c>
      <c r="Q16" s="15"/>
      <c r="R16" s="15"/>
      <c r="S16" s="27">
        <f t="shared" si="0"/>
        <v>0</v>
      </c>
      <c r="T16" s="31"/>
      <c r="U16" s="27">
        <f t="shared" si="2"/>
        <v>60367030</v>
      </c>
      <c r="V16" s="60">
        <v>18649598.010000002</v>
      </c>
      <c r="W16" s="60">
        <f>+U16-V16</f>
        <v>41717431.989999995</v>
      </c>
      <c r="X16" s="50"/>
      <c r="Y16" s="15"/>
      <c r="Z16" s="31"/>
      <c r="AA16" s="15"/>
      <c r="AB16" s="10">
        <v>46097</v>
      </c>
      <c r="AC16" s="10" t="s">
        <v>277</v>
      </c>
      <c r="AD16" s="45">
        <v>0.30890000000000001</v>
      </c>
    </row>
    <row r="17" spans="1:30" ht="132" customHeight="1" x14ac:dyDescent="0.2">
      <c r="A17" s="9" t="s">
        <v>42</v>
      </c>
      <c r="B17" s="10">
        <v>46182</v>
      </c>
      <c r="C17" s="15" t="s">
        <v>91</v>
      </c>
      <c r="D17" s="9" t="s">
        <v>130</v>
      </c>
      <c r="E17" s="9" t="s">
        <v>147</v>
      </c>
      <c r="F17" s="12" t="s">
        <v>188</v>
      </c>
      <c r="G17" s="13" t="s">
        <v>43</v>
      </c>
      <c r="H17" s="12" t="s">
        <v>191</v>
      </c>
      <c r="I17" s="11">
        <v>21200000</v>
      </c>
      <c r="J17" s="12">
        <v>7526</v>
      </c>
      <c r="K17" s="12">
        <v>52626</v>
      </c>
      <c r="L17" s="26" t="s">
        <v>312</v>
      </c>
      <c r="M17" s="32" t="s">
        <v>314</v>
      </c>
      <c r="N17" s="9" t="s">
        <v>251</v>
      </c>
      <c r="O17" s="9" t="s">
        <v>209</v>
      </c>
      <c r="P17" s="9" t="s">
        <v>282</v>
      </c>
      <c r="Q17" s="15"/>
      <c r="R17" s="15"/>
      <c r="S17" s="27">
        <f t="shared" si="0"/>
        <v>0</v>
      </c>
      <c r="T17" s="31"/>
      <c r="U17" s="27">
        <f t="shared" si="2"/>
        <v>21200000</v>
      </c>
      <c r="V17" s="60">
        <v>0</v>
      </c>
      <c r="W17" s="60">
        <f>+U17-V17</f>
        <v>21200000</v>
      </c>
      <c r="X17" s="50"/>
      <c r="Y17" s="15"/>
      <c r="Z17" s="31"/>
      <c r="AA17" s="15"/>
      <c r="AB17" s="10">
        <v>46191</v>
      </c>
      <c r="AC17" s="10" t="s">
        <v>278</v>
      </c>
      <c r="AD17" s="45">
        <v>0</v>
      </c>
    </row>
    <row r="18" spans="1:30" ht="132" customHeight="1" x14ac:dyDescent="0.2">
      <c r="A18" s="9" t="s">
        <v>43</v>
      </c>
      <c r="B18" s="10">
        <v>46139</v>
      </c>
      <c r="C18" s="15" t="s">
        <v>91</v>
      </c>
      <c r="D18" s="9" t="s">
        <v>130</v>
      </c>
      <c r="E18" s="9" t="s">
        <v>148</v>
      </c>
      <c r="F18" s="12" t="s">
        <v>324</v>
      </c>
      <c r="G18" s="13" t="s">
        <v>44</v>
      </c>
      <c r="H18" s="12" t="s">
        <v>192</v>
      </c>
      <c r="I18" s="11">
        <v>204970479</v>
      </c>
      <c r="J18" s="12">
        <v>5626</v>
      </c>
      <c r="K18" s="12">
        <v>40126</v>
      </c>
      <c r="L18" s="26" t="s">
        <v>312</v>
      </c>
      <c r="M18" s="32" t="s">
        <v>314</v>
      </c>
      <c r="N18" s="9" t="s">
        <v>252</v>
      </c>
      <c r="O18" s="9" t="s">
        <v>210</v>
      </c>
      <c r="P18" s="9" t="s">
        <v>291</v>
      </c>
      <c r="Q18" s="15"/>
      <c r="R18" s="15"/>
      <c r="S18" s="27">
        <f t="shared" si="0"/>
        <v>0</v>
      </c>
      <c r="T18" s="31"/>
      <c r="U18" s="27">
        <f t="shared" si="2"/>
        <v>204970479</v>
      </c>
      <c r="V18" s="60">
        <v>0</v>
      </c>
      <c r="W18" s="60">
        <f>+U18-V18</f>
        <v>204970479</v>
      </c>
      <c r="X18" s="50"/>
      <c r="Y18" s="15"/>
      <c r="Z18" s="31"/>
      <c r="AA18" s="15"/>
      <c r="AB18" s="10">
        <v>46141</v>
      </c>
      <c r="AC18" s="10">
        <v>46185</v>
      </c>
      <c r="AD18" s="45">
        <v>0</v>
      </c>
    </row>
    <row r="19" spans="1:30" ht="132" customHeight="1" x14ac:dyDescent="0.2">
      <c r="A19" s="9" t="s">
        <v>44</v>
      </c>
      <c r="B19" s="10">
        <v>46135</v>
      </c>
      <c r="C19" s="15" t="s">
        <v>91</v>
      </c>
      <c r="D19" s="9" t="s">
        <v>130</v>
      </c>
      <c r="E19" s="9" t="s">
        <v>133</v>
      </c>
      <c r="F19" s="12" t="s">
        <v>324</v>
      </c>
      <c r="G19" s="13" t="s">
        <v>53</v>
      </c>
      <c r="H19" s="12" t="s">
        <v>191</v>
      </c>
      <c r="I19" s="11">
        <v>128000000</v>
      </c>
      <c r="J19" s="12">
        <v>4926</v>
      </c>
      <c r="K19" s="12">
        <v>37026</v>
      </c>
      <c r="L19" s="26" t="s">
        <v>312</v>
      </c>
      <c r="M19" s="32" t="s">
        <v>314</v>
      </c>
      <c r="N19" s="9" t="s">
        <v>240</v>
      </c>
      <c r="O19" s="9" t="s">
        <v>199</v>
      </c>
      <c r="P19" s="9" t="s">
        <v>292</v>
      </c>
      <c r="Q19" s="15"/>
      <c r="R19" s="15"/>
      <c r="S19" s="27">
        <f t="shared" si="0"/>
        <v>0</v>
      </c>
      <c r="T19" s="31"/>
      <c r="U19" s="27">
        <f t="shared" si="2"/>
        <v>128000000</v>
      </c>
      <c r="V19" s="60">
        <v>0</v>
      </c>
      <c r="W19" s="60">
        <f>+U19-V19</f>
        <v>128000000</v>
      </c>
      <c r="X19" s="50"/>
      <c r="Y19" s="15"/>
      <c r="Z19" s="31"/>
      <c r="AA19" s="15"/>
      <c r="AB19" s="10">
        <v>46135</v>
      </c>
      <c r="AC19" s="10">
        <v>46386</v>
      </c>
      <c r="AD19" s="45">
        <v>0</v>
      </c>
    </row>
    <row r="20" spans="1:30" ht="132" customHeight="1" x14ac:dyDescent="0.2">
      <c r="A20" s="9" t="s">
        <v>45</v>
      </c>
      <c r="B20" s="10">
        <v>46101</v>
      </c>
      <c r="C20" s="15" t="s">
        <v>91</v>
      </c>
      <c r="D20" s="9" t="s">
        <v>129</v>
      </c>
      <c r="E20" s="9" t="s">
        <v>135</v>
      </c>
      <c r="F20" s="12" t="s">
        <v>188</v>
      </c>
      <c r="G20" s="13" t="s">
        <v>52</v>
      </c>
      <c r="H20" s="12" t="s">
        <v>190</v>
      </c>
      <c r="I20" s="11">
        <v>110000000</v>
      </c>
      <c r="J20" s="12">
        <v>2526</v>
      </c>
      <c r="K20" s="12">
        <v>28126</v>
      </c>
      <c r="L20" s="26" t="s">
        <v>312</v>
      </c>
      <c r="M20" s="32" t="s">
        <v>314</v>
      </c>
      <c r="N20" s="9" t="s">
        <v>253</v>
      </c>
      <c r="O20" s="9" t="s">
        <v>198</v>
      </c>
      <c r="P20" s="9" t="s">
        <v>293</v>
      </c>
      <c r="Q20" s="15"/>
      <c r="R20" s="15"/>
      <c r="S20" s="27">
        <f t="shared" si="0"/>
        <v>0</v>
      </c>
      <c r="T20" s="31"/>
      <c r="U20" s="27">
        <f t="shared" si="2"/>
        <v>110000000</v>
      </c>
      <c r="V20" s="60">
        <v>32383700</v>
      </c>
      <c r="W20" s="60">
        <f>+U20-V20</f>
        <v>77616300</v>
      </c>
      <c r="X20" s="50"/>
      <c r="Y20" s="15"/>
      <c r="Z20" s="31"/>
      <c r="AA20" s="15"/>
      <c r="AB20" s="10">
        <v>46105</v>
      </c>
      <c r="AC20" s="10">
        <v>46387</v>
      </c>
      <c r="AD20" s="45">
        <v>0.2944</v>
      </c>
    </row>
    <row r="21" spans="1:30" ht="132" customHeight="1" x14ac:dyDescent="0.2">
      <c r="A21" s="9" t="s">
        <v>46</v>
      </c>
      <c r="B21" s="10">
        <v>46091</v>
      </c>
      <c r="C21" s="15" t="s">
        <v>91</v>
      </c>
      <c r="D21" s="9" t="s">
        <v>130</v>
      </c>
      <c r="E21" s="9" t="s">
        <v>149</v>
      </c>
      <c r="F21" s="12" t="s">
        <v>324</v>
      </c>
      <c r="G21" s="13" t="s">
        <v>50</v>
      </c>
      <c r="H21" s="12" t="s">
        <v>193</v>
      </c>
      <c r="I21" s="11">
        <v>35728030.670000002</v>
      </c>
      <c r="J21" s="12">
        <v>3826</v>
      </c>
      <c r="K21" s="12">
        <v>28226</v>
      </c>
      <c r="L21" s="26" t="s">
        <v>312</v>
      </c>
      <c r="M21" s="32" t="s">
        <v>314</v>
      </c>
      <c r="N21" s="9" t="s">
        <v>254</v>
      </c>
      <c r="O21" s="9" t="s">
        <v>211</v>
      </c>
      <c r="P21" s="9" t="s">
        <v>287</v>
      </c>
      <c r="Q21" s="11"/>
      <c r="R21" s="15"/>
      <c r="S21" s="27">
        <f t="shared" si="0"/>
        <v>0</v>
      </c>
      <c r="T21" s="31"/>
      <c r="U21" s="27">
        <f t="shared" si="2"/>
        <v>35728030.670000002</v>
      </c>
      <c r="V21" s="60"/>
      <c r="W21" s="60"/>
      <c r="X21" s="50"/>
      <c r="Y21" s="15"/>
      <c r="Z21" s="31"/>
      <c r="AA21" s="15"/>
      <c r="AB21" s="10">
        <v>46113</v>
      </c>
      <c r="AC21" s="10">
        <v>46387</v>
      </c>
      <c r="AD21" s="45">
        <v>0.7036</v>
      </c>
    </row>
    <row r="22" spans="1:30" ht="132" customHeight="1" x14ac:dyDescent="0.2">
      <c r="A22" s="9" t="s">
        <v>47</v>
      </c>
      <c r="B22" s="10">
        <v>46108</v>
      </c>
      <c r="C22" s="15" t="s">
        <v>91</v>
      </c>
      <c r="D22" s="9" t="s">
        <v>129</v>
      </c>
      <c r="E22" s="9" t="s">
        <v>150</v>
      </c>
      <c r="F22" s="12" t="s">
        <v>188</v>
      </c>
      <c r="G22" s="13" t="s">
        <v>93</v>
      </c>
      <c r="H22" s="12" t="s">
        <v>190</v>
      </c>
      <c r="I22" s="11">
        <v>110000000</v>
      </c>
      <c r="J22" s="12">
        <v>6226</v>
      </c>
      <c r="K22" s="12">
        <v>31126</v>
      </c>
      <c r="L22" s="26" t="s">
        <v>312</v>
      </c>
      <c r="M22" s="32" t="s">
        <v>316</v>
      </c>
      <c r="N22" s="9" t="s">
        <v>255</v>
      </c>
      <c r="O22" s="9" t="s">
        <v>212</v>
      </c>
      <c r="P22" s="9" t="s">
        <v>294</v>
      </c>
      <c r="Q22" s="15"/>
      <c r="R22" s="15"/>
      <c r="S22" s="27">
        <f t="shared" si="0"/>
        <v>0</v>
      </c>
      <c r="T22" s="31"/>
      <c r="U22" s="27">
        <f t="shared" si="2"/>
        <v>110000000</v>
      </c>
      <c r="V22" s="60">
        <v>78245170</v>
      </c>
      <c r="W22" s="60">
        <f>+U22-V22</f>
        <v>31754830</v>
      </c>
      <c r="X22" s="50"/>
      <c r="Y22" s="15"/>
      <c r="Z22" s="31"/>
      <c r="AA22" s="15"/>
      <c r="AB22" s="10">
        <v>46120</v>
      </c>
      <c r="AC22" s="10">
        <v>46203</v>
      </c>
      <c r="AD22" s="45">
        <v>0.82099999999999995</v>
      </c>
    </row>
    <row r="23" spans="1:30" ht="132" customHeight="1" x14ac:dyDescent="0.2">
      <c r="A23" s="30" t="s">
        <v>197</v>
      </c>
      <c r="B23" s="30" t="s">
        <v>197</v>
      </c>
      <c r="C23" s="15" t="s">
        <v>91</v>
      </c>
      <c r="D23" s="9" t="s">
        <v>129</v>
      </c>
      <c r="E23" s="9" t="s">
        <v>151</v>
      </c>
      <c r="F23" s="12" t="s">
        <v>324</v>
      </c>
      <c r="G23" s="13" t="s">
        <v>62</v>
      </c>
      <c r="H23" s="12" t="s">
        <v>190</v>
      </c>
      <c r="I23" s="30" t="s">
        <v>197</v>
      </c>
      <c r="J23" s="12">
        <v>5726</v>
      </c>
      <c r="K23" s="46" t="s">
        <v>317</v>
      </c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8"/>
    </row>
    <row r="24" spans="1:30" ht="132" customHeight="1" x14ac:dyDescent="0.2">
      <c r="A24" s="9" t="s">
        <v>48</v>
      </c>
      <c r="B24" s="10">
        <v>46118</v>
      </c>
      <c r="C24" s="15" t="s">
        <v>91</v>
      </c>
      <c r="D24" s="9" t="s">
        <v>130</v>
      </c>
      <c r="E24" s="9" t="s">
        <v>152</v>
      </c>
      <c r="F24" s="12" t="s">
        <v>188</v>
      </c>
      <c r="G24" s="13" t="s">
        <v>69</v>
      </c>
      <c r="H24" s="12" t="s">
        <v>194</v>
      </c>
      <c r="I24" s="11">
        <v>29999800</v>
      </c>
      <c r="J24" s="12">
        <v>2726</v>
      </c>
      <c r="K24" s="12">
        <v>31226</v>
      </c>
      <c r="L24" s="26" t="s">
        <v>312</v>
      </c>
      <c r="M24" s="32" t="s">
        <v>314</v>
      </c>
      <c r="N24" s="9" t="s">
        <v>256</v>
      </c>
      <c r="O24" s="9" t="s">
        <v>213</v>
      </c>
      <c r="P24" s="9" t="s">
        <v>295</v>
      </c>
      <c r="Q24" s="15"/>
      <c r="R24" s="15"/>
      <c r="S24" s="27">
        <f t="shared" si="0"/>
        <v>0</v>
      </c>
      <c r="T24" s="31"/>
      <c r="U24" s="27">
        <f t="shared" si="2"/>
        <v>29999800</v>
      </c>
      <c r="V24" s="63">
        <v>0</v>
      </c>
      <c r="W24" s="60">
        <f>+U24-V24</f>
        <v>29999800</v>
      </c>
      <c r="X24" s="50"/>
      <c r="Y24" s="15"/>
      <c r="Z24" s="31"/>
      <c r="AA24" s="15"/>
      <c r="AB24" s="10">
        <v>46125</v>
      </c>
      <c r="AC24" s="10">
        <v>46174</v>
      </c>
      <c r="AD24" s="58">
        <v>0</v>
      </c>
    </row>
    <row r="25" spans="1:30" ht="132" customHeight="1" x14ac:dyDescent="0.2">
      <c r="A25" s="30" t="s">
        <v>197</v>
      </c>
      <c r="B25" s="30" t="s">
        <v>197</v>
      </c>
      <c r="C25" s="15" t="s">
        <v>91</v>
      </c>
      <c r="D25" s="9" t="s">
        <v>130</v>
      </c>
      <c r="E25" s="9" t="s">
        <v>153</v>
      </c>
      <c r="F25" s="12" t="s">
        <v>188</v>
      </c>
      <c r="G25" s="13" t="s">
        <v>94</v>
      </c>
      <c r="H25" s="12" t="s">
        <v>194</v>
      </c>
      <c r="I25" s="30" t="s">
        <v>197</v>
      </c>
      <c r="J25" s="12">
        <v>4726</v>
      </c>
      <c r="K25" s="46" t="s">
        <v>317</v>
      </c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8"/>
    </row>
    <row r="26" spans="1:30" ht="132" customHeight="1" x14ac:dyDescent="0.2">
      <c r="A26" s="30" t="s">
        <v>197</v>
      </c>
      <c r="B26" s="30" t="s">
        <v>197</v>
      </c>
      <c r="C26" s="15" t="s">
        <v>91</v>
      </c>
      <c r="D26" s="9" t="s">
        <v>130</v>
      </c>
      <c r="E26" s="9" t="s">
        <v>154</v>
      </c>
      <c r="F26" s="12" t="s">
        <v>188</v>
      </c>
      <c r="G26" s="13" t="s">
        <v>66</v>
      </c>
      <c r="H26" s="12" t="s">
        <v>194</v>
      </c>
      <c r="I26" s="30" t="s">
        <v>197</v>
      </c>
      <c r="J26" s="12">
        <v>6526</v>
      </c>
      <c r="K26" s="46" t="s">
        <v>317</v>
      </c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8"/>
    </row>
    <row r="27" spans="1:30" ht="132" customHeight="1" x14ac:dyDescent="0.2">
      <c r="A27" s="9" t="s">
        <v>49</v>
      </c>
      <c r="B27" s="10">
        <v>46122</v>
      </c>
      <c r="C27" s="15" t="s">
        <v>91</v>
      </c>
      <c r="D27" s="9" t="s">
        <v>129</v>
      </c>
      <c r="E27" s="9" t="s">
        <v>155</v>
      </c>
      <c r="F27" s="12" t="s">
        <v>188</v>
      </c>
      <c r="G27" s="13" t="s">
        <v>72</v>
      </c>
      <c r="H27" s="12" t="s">
        <v>191</v>
      </c>
      <c r="I27" s="11">
        <v>42750000</v>
      </c>
      <c r="J27" s="12">
        <v>4526</v>
      </c>
      <c r="K27" s="12">
        <v>33226</v>
      </c>
      <c r="L27" s="26" t="s">
        <v>312</v>
      </c>
      <c r="M27" s="32" t="s">
        <v>314</v>
      </c>
      <c r="N27" s="9" t="s">
        <v>257</v>
      </c>
      <c r="O27" s="9" t="s">
        <v>214</v>
      </c>
      <c r="P27" s="9" t="s">
        <v>296</v>
      </c>
      <c r="Q27" s="15"/>
      <c r="R27" s="15"/>
      <c r="S27" s="27">
        <f t="shared" si="0"/>
        <v>0</v>
      </c>
      <c r="T27" s="31"/>
      <c r="U27" s="27">
        <f t="shared" si="2"/>
        <v>42750000</v>
      </c>
      <c r="V27" s="63">
        <v>42611520</v>
      </c>
      <c r="W27" s="63">
        <f>+U27-V27</f>
        <v>138480</v>
      </c>
      <c r="X27" s="50"/>
      <c r="Y27" s="15"/>
      <c r="Z27" s="31"/>
      <c r="AA27" s="15"/>
      <c r="AB27" s="10">
        <v>46122</v>
      </c>
      <c r="AC27" s="10">
        <v>46386</v>
      </c>
      <c r="AD27" s="58">
        <v>0.99680000000000002</v>
      </c>
    </row>
    <row r="28" spans="1:30" ht="132" customHeight="1" x14ac:dyDescent="0.2">
      <c r="A28" s="9" t="s">
        <v>50</v>
      </c>
      <c r="B28" s="10">
        <v>46142</v>
      </c>
      <c r="C28" s="15" t="s">
        <v>91</v>
      </c>
      <c r="D28" s="9" t="s">
        <v>129</v>
      </c>
      <c r="E28" s="9" t="s">
        <v>142</v>
      </c>
      <c r="F28" s="12" t="s">
        <v>324</v>
      </c>
      <c r="G28" s="13" t="s">
        <v>67</v>
      </c>
      <c r="H28" s="12" t="s">
        <v>190</v>
      </c>
      <c r="I28" s="11">
        <f>700000000-X28</f>
        <v>700000000</v>
      </c>
      <c r="J28" s="12">
        <v>3926</v>
      </c>
      <c r="K28" s="12">
        <v>41826</v>
      </c>
      <c r="L28" s="26" t="s">
        <v>312</v>
      </c>
      <c r="M28" s="32" t="s">
        <v>314</v>
      </c>
      <c r="N28" s="9" t="s">
        <v>258</v>
      </c>
      <c r="O28" s="9" t="s">
        <v>215</v>
      </c>
      <c r="P28" s="9" t="s">
        <v>297</v>
      </c>
      <c r="Q28" s="15"/>
      <c r="R28" s="15"/>
      <c r="S28" s="27">
        <f t="shared" si="0"/>
        <v>0</v>
      </c>
      <c r="T28" s="27">
        <v>423255215</v>
      </c>
      <c r="U28" s="27">
        <f t="shared" si="2"/>
        <v>276744785</v>
      </c>
      <c r="V28" s="63">
        <f>174374105</f>
        <v>174374105</v>
      </c>
      <c r="W28" s="63">
        <f>+U28-V28</f>
        <v>102370680</v>
      </c>
      <c r="X28" s="50"/>
      <c r="Y28" s="15"/>
      <c r="Z28" s="31"/>
      <c r="AA28" s="15"/>
      <c r="AB28" s="10">
        <v>46142</v>
      </c>
      <c r="AC28" s="10">
        <v>46387</v>
      </c>
      <c r="AD28" s="58">
        <v>0.63009999999999999</v>
      </c>
    </row>
    <row r="29" spans="1:30" ht="132" customHeight="1" x14ac:dyDescent="0.2">
      <c r="A29" s="9" t="s">
        <v>51</v>
      </c>
      <c r="B29" s="10">
        <v>46147</v>
      </c>
      <c r="C29" s="15" t="s">
        <v>91</v>
      </c>
      <c r="D29" s="9" t="s">
        <v>129</v>
      </c>
      <c r="E29" s="9" t="s">
        <v>132</v>
      </c>
      <c r="F29" s="12" t="s">
        <v>324</v>
      </c>
      <c r="G29" s="13" t="s">
        <v>70</v>
      </c>
      <c r="H29" s="12" t="s">
        <v>190</v>
      </c>
      <c r="I29" s="11">
        <v>200000000</v>
      </c>
      <c r="J29" s="12">
        <v>3126</v>
      </c>
      <c r="K29" s="12">
        <v>42626</v>
      </c>
      <c r="L29" s="26" t="s">
        <v>312</v>
      </c>
      <c r="M29" s="32" t="s">
        <v>314</v>
      </c>
      <c r="N29" s="9" t="s">
        <v>246</v>
      </c>
      <c r="O29" s="9" t="s">
        <v>216</v>
      </c>
      <c r="P29" s="9" t="s">
        <v>298</v>
      </c>
      <c r="Q29" s="15"/>
      <c r="R29" s="15"/>
      <c r="S29" s="27">
        <f t="shared" si="0"/>
        <v>0</v>
      </c>
      <c r="T29" s="31"/>
      <c r="U29" s="27">
        <f t="shared" si="2"/>
        <v>200000000</v>
      </c>
      <c r="V29" s="63">
        <v>0</v>
      </c>
      <c r="W29" s="63">
        <f>+U29-V29</f>
        <v>200000000</v>
      </c>
      <c r="X29" s="50"/>
      <c r="Y29" s="15"/>
      <c r="Z29" s="31"/>
      <c r="AA29" s="15"/>
      <c r="AB29" s="10" t="s">
        <v>276</v>
      </c>
      <c r="AC29" s="10">
        <v>46387</v>
      </c>
      <c r="AD29" s="58">
        <v>0</v>
      </c>
    </row>
    <row r="30" spans="1:30" ht="132" customHeight="1" x14ac:dyDescent="0.2">
      <c r="A30" s="9" t="s">
        <v>52</v>
      </c>
      <c r="B30" s="10">
        <v>46142</v>
      </c>
      <c r="C30" s="15" t="s">
        <v>91</v>
      </c>
      <c r="D30" s="9" t="s">
        <v>129</v>
      </c>
      <c r="E30" s="9" t="s">
        <v>156</v>
      </c>
      <c r="F30" s="12" t="s">
        <v>324</v>
      </c>
      <c r="G30" s="13" t="s">
        <v>68</v>
      </c>
      <c r="H30" s="12" t="s">
        <v>190</v>
      </c>
      <c r="I30" s="11">
        <v>1545000000</v>
      </c>
      <c r="J30" s="12">
        <v>7726</v>
      </c>
      <c r="K30" s="12">
        <v>41126</v>
      </c>
      <c r="L30" s="26" t="s">
        <v>312</v>
      </c>
      <c r="M30" s="32" t="s">
        <v>314</v>
      </c>
      <c r="N30" s="9" t="s">
        <v>241</v>
      </c>
      <c r="O30" s="9" t="s">
        <v>217</v>
      </c>
      <c r="P30" s="9" t="s">
        <v>299</v>
      </c>
      <c r="Q30" s="15"/>
      <c r="R30" s="15"/>
      <c r="S30" s="27">
        <f t="shared" si="0"/>
        <v>0</v>
      </c>
      <c r="T30" s="31"/>
      <c r="U30" s="27">
        <f t="shared" si="2"/>
        <v>1545000000</v>
      </c>
      <c r="V30" s="63">
        <v>84519962</v>
      </c>
      <c r="W30" s="63">
        <f>+U30-V30</f>
        <v>1460480038</v>
      </c>
      <c r="X30" s="50"/>
      <c r="Y30" s="15"/>
      <c r="Z30" s="31"/>
      <c r="AA30" s="15"/>
      <c r="AB30" s="10">
        <v>46142</v>
      </c>
      <c r="AC30" s="10">
        <v>46387</v>
      </c>
      <c r="AD30" s="58">
        <v>5.4699999999999999E-2</v>
      </c>
    </row>
    <row r="31" spans="1:30" ht="132" customHeight="1" x14ac:dyDescent="0.2">
      <c r="A31" s="9" t="s">
        <v>53</v>
      </c>
      <c r="B31" s="10">
        <v>46140</v>
      </c>
      <c r="C31" s="15" t="s">
        <v>91</v>
      </c>
      <c r="D31" s="9" t="s">
        <v>130</v>
      </c>
      <c r="E31" s="9" t="s">
        <v>157</v>
      </c>
      <c r="F31" s="12" t="s">
        <v>188</v>
      </c>
      <c r="G31" s="13" t="s">
        <v>78</v>
      </c>
      <c r="H31" s="12" t="s">
        <v>191</v>
      </c>
      <c r="I31" s="11">
        <v>15000000</v>
      </c>
      <c r="J31" s="12">
        <v>5026</v>
      </c>
      <c r="K31" s="12">
        <v>40226</v>
      </c>
      <c r="L31" s="26" t="s">
        <v>312</v>
      </c>
      <c r="M31" s="32" t="s">
        <v>314</v>
      </c>
      <c r="N31" s="9" t="s">
        <v>259</v>
      </c>
      <c r="O31" s="9" t="s">
        <v>218</v>
      </c>
      <c r="P31" s="9" t="s">
        <v>300</v>
      </c>
      <c r="Q31" s="15"/>
      <c r="R31" s="15"/>
      <c r="S31" s="27">
        <f t="shared" si="0"/>
        <v>0</v>
      </c>
      <c r="T31" s="31"/>
      <c r="U31" s="27">
        <f t="shared" si="2"/>
        <v>15000000</v>
      </c>
      <c r="V31" s="63">
        <v>14941300</v>
      </c>
      <c r="W31" s="63">
        <f>+U31-V31</f>
        <v>58700</v>
      </c>
      <c r="X31" s="50"/>
      <c r="Y31" s="15"/>
      <c r="Z31" s="31"/>
      <c r="AA31" s="15"/>
      <c r="AB31" s="10">
        <v>46140</v>
      </c>
      <c r="AC31" s="10">
        <v>46386</v>
      </c>
      <c r="AD31" s="58">
        <v>0.99609999999999999</v>
      </c>
    </row>
    <row r="32" spans="1:30" ht="132" customHeight="1" x14ac:dyDescent="0.2">
      <c r="A32" s="9" t="s">
        <v>54</v>
      </c>
      <c r="B32" s="10">
        <v>46116</v>
      </c>
      <c r="C32" s="15" t="s">
        <v>91</v>
      </c>
      <c r="D32" s="9" t="s">
        <v>130</v>
      </c>
      <c r="E32" s="9" t="s">
        <v>158</v>
      </c>
      <c r="F32" s="12" t="s">
        <v>188</v>
      </c>
      <c r="G32" s="13" t="s">
        <v>79</v>
      </c>
      <c r="H32" s="12" t="s">
        <v>192</v>
      </c>
      <c r="I32" s="11">
        <v>948373</v>
      </c>
      <c r="J32" s="12">
        <v>5126</v>
      </c>
      <c r="K32" s="12">
        <v>32326</v>
      </c>
      <c r="L32" s="26" t="s">
        <v>312</v>
      </c>
      <c r="M32" s="32" t="s">
        <v>314</v>
      </c>
      <c r="N32" s="9">
        <v>900365660</v>
      </c>
      <c r="O32" s="9" t="s">
        <v>219</v>
      </c>
      <c r="P32" s="9" t="s">
        <v>300</v>
      </c>
      <c r="Q32" s="15"/>
      <c r="R32" s="15"/>
      <c r="S32" s="27">
        <f t="shared" si="0"/>
        <v>0</v>
      </c>
      <c r="T32" s="31"/>
      <c r="U32" s="27">
        <f t="shared" si="2"/>
        <v>948373</v>
      </c>
      <c r="V32" s="63">
        <v>948373</v>
      </c>
      <c r="W32" s="63">
        <f>+U32-V32</f>
        <v>0</v>
      </c>
      <c r="X32" s="50"/>
      <c r="Y32" s="14">
        <v>46193</v>
      </c>
      <c r="Z32" s="31"/>
      <c r="AA32" s="15"/>
      <c r="AB32" s="10">
        <v>46120</v>
      </c>
      <c r="AC32" s="10">
        <v>46171</v>
      </c>
      <c r="AD32" s="58">
        <v>1</v>
      </c>
    </row>
    <row r="33" spans="1:30" ht="132" customHeight="1" x14ac:dyDescent="0.2">
      <c r="A33" s="9" t="s">
        <v>55</v>
      </c>
      <c r="B33" s="10">
        <v>46116</v>
      </c>
      <c r="C33" s="15" t="s">
        <v>91</v>
      </c>
      <c r="D33" s="9" t="s">
        <v>130</v>
      </c>
      <c r="E33" s="9" t="s">
        <v>158</v>
      </c>
      <c r="F33" s="12" t="s">
        <v>188</v>
      </c>
      <c r="G33" s="13" t="s">
        <v>79</v>
      </c>
      <c r="H33" s="12" t="s">
        <v>192</v>
      </c>
      <c r="I33" s="11">
        <v>1231877</v>
      </c>
      <c r="J33" s="12">
        <v>5126</v>
      </c>
      <c r="K33" s="12">
        <v>32226</v>
      </c>
      <c r="L33" s="26" t="s">
        <v>312</v>
      </c>
      <c r="M33" s="32" t="s">
        <v>314</v>
      </c>
      <c r="N33" s="9" t="s">
        <v>260</v>
      </c>
      <c r="O33" s="9" t="s">
        <v>220</v>
      </c>
      <c r="P33" s="9" t="s">
        <v>300</v>
      </c>
      <c r="Q33" s="11">
        <v>535430</v>
      </c>
      <c r="R33" s="15"/>
      <c r="S33" s="27">
        <f t="shared" si="0"/>
        <v>535430</v>
      </c>
      <c r="T33" s="31"/>
      <c r="U33" s="27">
        <f t="shared" si="2"/>
        <v>1767307</v>
      </c>
      <c r="V33" s="63">
        <v>1767307</v>
      </c>
      <c r="W33" s="63">
        <f>+U33-V33</f>
        <v>0</v>
      </c>
      <c r="X33" s="50"/>
      <c r="Y33" s="14">
        <v>46203</v>
      </c>
      <c r="Z33" s="31"/>
      <c r="AA33" s="15"/>
      <c r="AB33" s="10">
        <v>46120</v>
      </c>
      <c r="AC33" s="10">
        <v>46171</v>
      </c>
      <c r="AD33" s="58">
        <v>1</v>
      </c>
    </row>
    <row r="34" spans="1:30" ht="132" customHeight="1" x14ac:dyDescent="0.2">
      <c r="A34" s="9" t="s">
        <v>56</v>
      </c>
      <c r="B34" s="10">
        <v>46116</v>
      </c>
      <c r="C34" s="15" t="s">
        <v>91</v>
      </c>
      <c r="D34" s="9" t="s">
        <v>130</v>
      </c>
      <c r="E34" s="9" t="s">
        <v>158</v>
      </c>
      <c r="F34" s="12" t="s">
        <v>188</v>
      </c>
      <c r="G34" s="13" t="s">
        <v>79</v>
      </c>
      <c r="H34" s="12" t="s">
        <v>192</v>
      </c>
      <c r="I34" s="11">
        <v>1818206</v>
      </c>
      <c r="J34" s="12">
        <v>5126</v>
      </c>
      <c r="K34" s="12">
        <v>32426</v>
      </c>
      <c r="L34" s="26" t="s">
        <v>312</v>
      </c>
      <c r="M34" s="32" t="s">
        <v>314</v>
      </c>
      <c r="N34" s="9">
        <v>830077655</v>
      </c>
      <c r="O34" s="9" t="s">
        <v>221</v>
      </c>
      <c r="P34" s="9" t="s">
        <v>300</v>
      </c>
      <c r="Q34" s="11">
        <v>891378</v>
      </c>
      <c r="R34" s="15"/>
      <c r="S34" s="27">
        <f t="shared" si="0"/>
        <v>891378</v>
      </c>
      <c r="T34" s="31"/>
      <c r="U34" s="27">
        <f t="shared" si="2"/>
        <v>2709584</v>
      </c>
      <c r="V34" s="63">
        <v>2709584</v>
      </c>
      <c r="W34" s="63">
        <f>+U34-V34</f>
        <v>0</v>
      </c>
      <c r="X34" s="50"/>
      <c r="Y34" s="14">
        <v>46203</v>
      </c>
      <c r="Z34" s="31"/>
      <c r="AA34" s="15"/>
      <c r="AB34" s="10">
        <v>46120</v>
      </c>
      <c r="AC34" s="10">
        <v>46171</v>
      </c>
      <c r="AD34" s="58">
        <v>1</v>
      </c>
    </row>
    <row r="35" spans="1:30" ht="132" customHeight="1" x14ac:dyDescent="0.2">
      <c r="A35" s="9" t="s">
        <v>57</v>
      </c>
      <c r="B35" s="10">
        <v>46122</v>
      </c>
      <c r="C35" s="15" t="s">
        <v>91</v>
      </c>
      <c r="D35" s="9" t="s">
        <v>130</v>
      </c>
      <c r="E35" s="9" t="s">
        <v>159</v>
      </c>
      <c r="F35" s="12" t="s">
        <v>188</v>
      </c>
      <c r="G35" s="13" t="s">
        <v>80</v>
      </c>
      <c r="H35" s="12" t="s">
        <v>192</v>
      </c>
      <c r="I35" s="11">
        <v>7993200</v>
      </c>
      <c r="J35" s="12">
        <v>4826</v>
      </c>
      <c r="K35" s="12">
        <v>33126</v>
      </c>
      <c r="L35" s="26" t="s">
        <v>312</v>
      </c>
      <c r="M35" s="32" t="s">
        <v>314</v>
      </c>
      <c r="N35" s="9">
        <v>10125834</v>
      </c>
      <c r="O35" s="9" t="s">
        <v>222</v>
      </c>
      <c r="P35" s="9" t="s">
        <v>300</v>
      </c>
      <c r="Q35" s="15"/>
      <c r="R35" s="15"/>
      <c r="S35" s="27">
        <f t="shared" si="0"/>
        <v>0</v>
      </c>
      <c r="T35" s="31"/>
      <c r="U35" s="27">
        <f t="shared" si="2"/>
        <v>7993200</v>
      </c>
      <c r="V35" s="63">
        <v>7993200</v>
      </c>
      <c r="W35" s="63">
        <f>+U35-V35</f>
        <v>0</v>
      </c>
      <c r="X35" s="50"/>
      <c r="Y35" s="15"/>
      <c r="Z35" s="31"/>
      <c r="AA35" s="15"/>
      <c r="AB35" s="10">
        <v>46122</v>
      </c>
      <c r="AC35" s="10">
        <v>46171</v>
      </c>
      <c r="AD35" s="58">
        <v>1</v>
      </c>
    </row>
    <row r="36" spans="1:30" ht="132" customHeight="1" x14ac:dyDescent="0.2">
      <c r="A36" s="20" t="s">
        <v>58</v>
      </c>
      <c r="B36" s="10">
        <v>46122</v>
      </c>
      <c r="C36" s="15" t="s">
        <v>91</v>
      </c>
      <c r="D36" s="9" t="s">
        <v>130</v>
      </c>
      <c r="E36" s="9" t="s">
        <v>160</v>
      </c>
      <c r="F36" s="12" t="s">
        <v>188</v>
      </c>
      <c r="G36" s="13" t="s">
        <v>83</v>
      </c>
      <c r="H36" s="12" t="s">
        <v>192</v>
      </c>
      <c r="I36" s="11">
        <v>9999978</v>
      </c>
      <c r="J36" s="12">
        <v>7326</v>
      </c>
      <c r="K36" s="12">
        <v>32926</v>
      </c>
      <c r="L36" s="26" t="s">
        <v>312</v>
      </c>
      <c r="M36" s="32" t="s">
        <v>314</v>
      </c>
      <c r="N36" s="9" t="s">
        <v>260</v>
      </c>
      <c r="O36" s="9" t="s">
        <v>220</v>
      </c>
      <c r="P36" s="9" t="s">
        <v>300</v>
      </c>
      <c r="Q36" s="15"/>
      <c r="R36" s="15"/>
      <c r="S36" s="27">
        <f t="shared" si="0"/>
        <v>0</v>
      </c>
      <c r="T36" s="31"/>
      <c r="U36" s="27">
        <f t="shared" si="2"/>
        <v>9999978</v>
      </c>
      <c r="V36" s="63">
        <v>9999978</v>
      </c>
      <c r="W36" s="63">
        <f>+U36-V36</f>
        <v>0</v>
      </c>
      <c r="X36" s="50"/>
      <c r="Y36" s="15"/>
      <c r="Z36" s="31"/>
      <c r="AA36" s="15"/>
      <c r="AB36" s="10">
        <v>46122</v>
      </c>
      <c r="AC36" s="10">
        <v>46171</v>
      </c>
      <c r="AD36" s="58">
        <v>1</v>
      </c>
    </row>
    <row r="37" spans="1:30" ht="132" customHeight="1" x14ac:dyDescent="0.2">
      <c r="A37" s="9" t="s">
        <v>59</v>
      </c>
      <c r="B37" s="10">
        <v>46122</v>
      </c>
      <c r="C37" s="15" t="s">
        <v>91</v>
      </c>
      <c r="D37" s="9" t="s">
        <v>130</v>
      </c>
      <c r="E37" s="9" t="s">
        <v>161</v>
      </c>
      <c r="F37" s="12" t="s">
        <v>188</v>
      </c>
      <c r="G37" s="13" t="s">
        <v>87</v>
      </c>
      <c r="H37" s="12" t="s">
        <v>192</v>
      </c>
      <c r="I37" s="11">
        <v>6486244</v>
      </c>
      <c r="J37" s="12">
        <v>7626</v>
      </c>
      <c r="K37" s="12">
        <v>333026</v>
      </c>
      <c r="L37" s="26" t="s">
        <v>312</v>
      </c>
      <c r="M37" s="32" t="s">
        <v>314</v>
      </c>
      <c r="N37" s="9" t="s">
        <v>260</v>
      </c>
      <c r="O37" s="9" t="s">
        <v>220</v>
      </c>
      <c r="P37" s="9" t="s">
        <v>295</v>
      </c>
      <c r="Q37" s="15"/>
      <c r="R37" s="15"/>
      <c r="S37" s="27">
        <f t="shared" si="0"/>
        <v>0</v>
      </c>
      <c r="T37" s="31"/>
      <c r="U37" s="27">
        <f t="shared" si="2"/>
        <v>6486244</v>
      </c>
      <c r="V37" s="63">
        <v>6486244</v>
      </c>
      <c r="W37" s="63">
        <f>+U37-V37</f>
        <v>0</v>
      </c>
      <c r="X37" s="50"/>
      <c r="Y37" s="15"/>
      <c r="Z37" s="31"/>
      <c r="AA37" s="15"/>
      <c r="AB37" s="10">
        <v>46122</v>
      </c>
      <c r="AC37" s="10">
        <v>46171</v>
      </c>
      <c r="AD37" s="58">
        <v>1</v>
      </c>
    </row>
    <row r="38" spans="1:30" ht="132" customHeight="1" x14ac:dyDescent="0.2">
      <c r="A38" s="9" t="s">
        <v>60</v>
      </c>
      <c r="B38" s="10">
        <v>46126</v>
      </c>
      <c r="C38" s="15" t="s">
        <v>91</v>
      </c>
      <c r="D38" s="9" t="s">
        <v>130</v>
      </c>
      <c r="E38" s="9" t="s">
        <v>162</v>
      </c>
      <c r="F38" s="12" t="s">
        <v>188</v>
      </c>
      <c r="G38" s="13" t="s">
        <v>95</v>
      </c>
      <c r="H38" s="12" t="s">
        <v>192</v>
      </c>
      <c r="I38" s="11">
        <v>2875848</v>
      </c>
      <c r="J38" s="12">
        <v>6026</v>
      </c>
      <c r="K38" s="12">
        <v>33726</v>
      </c>
      <c r="L38" s="26" t="s">
        <v>312</v>
      </c>
      <c r="M38" s="32" t="s">
        <v>314</v>
      </c>
      <c r="N38" s="9" t="s">
        <v>260</v>
      </c>
      <c r="O38" s="9" t="s">
        <v>220</v>
      </c>
      <c r="P38" s="9" t="s">
        <v>282</v>
      </c>
      <c r="Q38" s="15"/>
      <c r="R38" s="15"/>
      <c r="S38" s="27">
        <f t="shared" si="0"/>
        <v>0</v>
      </c>
      <c r="T38" s="31"/>
      <c r="U38" s="27">
        <f t="shared" si="2"/>
        <v>2875848</v>
      </c>
      <c r="V38" s="63">
        <v>2875848</v>
      </c>
      <c r="W38" s="63">
        <f>+U38-V38</f>
        <v>0</v>
      </c>
      <c r="X38" s="50"/>
      <c r="Y38" s="15"/>
      <c r="Z38" s="31"/>
      <c r="AA38" s="15"/>
      <c r="AB38" s="10">
        <v>46126</v>
      </c>
      <c r="AC38" s="10">
        <v>46155</v>
      </c>
      <c r="AD38" s="58">
        <v>1</v>
      </c>
    </row>
    <row r="39" spans="1:30" ht="132" customHeight="1" x14ac:dyDescent="0.2">
      <c r="A39" s="9" t="s">
        <v>61</v>
      </c>
      <c r="B39" s="10">
        <v>46126</v>
      </c>
      <c r="C39" s="15" t="s">
        <v>91</v>
      </c>
      <c r="D39" s="9" t="s">
        <v>130</v>
      </c>
      <c r="E39" s="9" t="s">
        <v>162</v>
      </c>
      <c r="F39" s="12" t="s">
        <v>188</v>
      </c>
      <c r="G39" s="13" t="s">
        <v>95</v>
      </c>
      <c r="H39" s="12" t="s">
        <v>192</v>
      </c>
      <c r="I39" s="11">
        <v>3677576</v>
      </c>
      <c r="J39" s="12">
        <v>6026</v>
      </c>
      <c r="K39" s="12">
        <v>33826</v>
      </c>
      <c r="L39" s="26" t="s">
        <v>312</v>
      </c>
      <c r="M39" s="32" t="s">
        <v>314</v>
      </c>
      <c r="N39" s="9" t="s">
        <v>261</v>
      </c>
      <c r="O39" s="9" t="s">
        <v>223</v>
      </c>
      <c r="P39" s="9" t="s">
        <v>282</v>
      </c>
      <c r="Q39" s="15"/>
      <c r="R39" s="15"/>
      <c r="S39" s="27">
        <f t="shared" si="0"/>
        <v>0</v>
      </c>
      <c r="T39" s="31"/>
      <c r="U39" s="27">
        <f t="shared" si="2"/>
        <v>3677576</v>
      </c>
      <c r="V39" s="63">
        <v>3677576</v>
      </c>
      <c r="W39" s="63">
        <f t="shared" ref="W39:W48" si="3">+U39-V39</f>
        <v>0</v>
      </c>
      <c r="X39" s="50"/>
      <c r="Y39" s="15"/>
      <c r="Z39" s="31"/>
      <c r="AA39" s="15"/>
      <c r="AB39" s="10">
        <v>46126</v>
      </c>
      <c r="AC39" s="10">
        <v>46155</v>
      </c>
      <c r="AD39" s="58">
        <v>1</v>
      </c>
    </row>
    <row r="40" spans="1:30" ht="132" customHeight="1" x14ac:dyDescent="0.2">
      <c r="A40" s="9" t="s">
        <v>62</v>
      </c>
      <c r="B40" s="10">
        <v>46150</v>
      </c>
      <c r="C40" s="15" t="s">
        <v>91</v>
      </c>
      <c r="D40" s="9" t="s">
        <v>129</v>
      </c>
      <c r="E40" s="9" t="s">
        <v>163</v>
      </c>
      <c r="F40" s="12" t="s">
        <v>188</v>
      </c>
      <c r="G40" s="13" t="s">
        <v>90</v>
      </c>
      <c r="H40" s="12" t="s">
        <v>190</v>
      </c>
      <c r="I40" s="11">
        <v>110000000</v>
      </c>
      <c r="J40" s="12">
        <v>8326</v>
      </c>
      <c r="K40" s="12">
        <v>42126</v>
      </c>
      <c r="L40" s="26" t="s">
        <v>312</v>
      </c>
      <c r="M40" s="32" t="s">
        <v>314</v>
      </c>
      <c r="N40" s="9" t="s">
        <v>262</v>
      </c>
      <c r="O40" s="9" t="s">
        <v>224</v>
      </c>
      <c r="P40" s="9" t="s">
        <v>301</v>
      </c>
      <c r="Q40" s="11">
        <v>55000000</v>
      </c>
      <c r="R40" s="15"/>
      <c r="S40" s="27">
        <f t="shared" si="0"/>
        <v>55000000</v>
      </c>
      <c r="T40" s="31"/>
      <c r="U40" s="27">
        <f t="shared" si="2"/>
        <v>165000000</v>
      </c>
      <c r="V40" s="63">
        <v>26153820</v>
      </c>
      <c r="W40" s="63">
        <f t="shared" si="3"/>
        <v>138846180</v>
      </c>
      <c r="X40" s="50"/>
      <c r="Y40" s="15"/>
      <c r="Z40" s="31"/>
      <c r="AA40" s="15"/>
      <c r="AB40" s="10">
        <v>46164</v>
      </c>
      <c r="AC40" s="10">
        <v>46387</v>
      </c>
      <c r="AD40" s="58">
        <v>0.1585</v>
      </c>
    </row>
    <row r="41" spans="1:30" ht="132" customHeight="1" x14ac:dyDescent="0.2">
      <c r="A41" s="9" t="s">
        <v>63</v>
      </c>
      <c r="B41" s="10">
        <v>46136</v>
      </c>
      <c r="C41" s="15" t="s">
        <v>91</v>
      </c>
      <c r="D41" s="9" t="s">
        <v>129</v>
      </c>
      <c r="E41" s="9" t="s">
        <v>164</v>
      </c>
      <c r="F41" s="12" t="s">
        <v>188</v>
      </c>
      <c r="G41" s="13" t="s">
        <v>96</v>
      </c>
      <c r="H41" s="12" t="s">
        <v>192</v>
      </c>
      <c r="I41" s="11">
        <v>109989120</v>
      </c>
      <c r="J41" s="12">
        <v>8626</v>
      </c>
      <c r="K41" s="12">
        <v>39426</v>
      </c>
      <c r="L41" s="26" t="s">
        <v>312</v>
      </c>
      <c r="M41" s="32" t="s">
        <v>314</v>
      </c>
      <c r="N41" s="9" t="s">
        <v>260</v>
      </c>
      <c r="O41" s="9" t="s">
        <v>220</v>
      </c>
      <c r="P41" s="9" t="s">
        <v>302</v>
      </c>
      <c r="Q41" s="15"/>
      <c r="R41" s="15"/>
      <c r="S41" s="27">
        <f t="shared" si="0"/>
        <v>0</v>
      </c>
      <c r="T41" s="31"/>
      <c r="U41" s="27">
        <f t="shared" si="2"/>
        <v>109989120</v>
      </c>
      <c r="V41" s="63">
        <v>109989120</v>
      </c>
      <c r="W41" s="63">
        <f t="shared" si="3"/>
        <v>0</v>
      </c>
      <c r="X41" s="50"/>
      <c r="Y41" s="15"/>
      <c r="Z41" s="31"/>
      <c r="AA41" s="15"/>
      <c r="AB41" s="10">
        <v>46136</v>
      </c>
      <c r="AC41" s="10">
        <v>46171</v>
      </c>
      <c r="AD41" s="58">
        <v>1</v>
      </c>
    </row>
    <row r="42" spans="1:30" ht="132" customHeight="1" x14ac:dyDescent="0.2">
      <c r="A42" s="9" t="s">
        <v>64</v>
      </c>
      <c r="B42" s="10">
        <v>46136</v>
      </c>
      <c r="C42" s="15" t="s">
        <v>91</v>
      </c>
      <c r="D42" s="9" t="s">
        <v>129</v>
      </c>
      <c r="E42" s="9" t="s">
        <v>165</v>
      </c>
      <c r="F42" s="12" t="s">
        <v>188</v>
      </c>
      <c r="G42" s="13" t="s">
        <v>97</v>
      </c>
      <c r="H42" s="12" t="s">
        <v>192</v>
      </c>
      <c r="I42" s="11">
        <v>109999014</v>
      </c>
      <c r="J42" s="12">
        <v>8526</v>
      </c>
      <c r="K42" s="12">
        <v>39326</v>
      </c>
      <c r="L42" s="26" t="s">
        <v>312</v>
      </c>
      <c r="M42" s="32" t="s">
        <v>314</v>
      </c>
      <c r="N42" s="9" t="s">
        <v>260</v>
      </c>
      <c r="O42" s="9" t="s">
        <v>220</v>
      </c>
      <c r="P42" s="9" t="s">
        <v>302</v>
      </c>
      <c r="Q42" s="15"/>
      <c r="R42" s="15"/>
      <c r="S42" s="27">
        <f t="shared" si="0"/>
        <v>0</v>
      </c>
      <c r="T42" s="31"/>
      <c r="U42" s="27">
        <f t="shared" si="2"/>
        <v>109999014</v>
      </c>
      <c r="V42" s="63">
        <v>109999014</v>
      </c>
      <c r="W42" s="63">
        <f t="shared" si="3"/>
        <v>0</v>
      </c>
      <c r="X42" s="63">
        <f>+U41-V41</f>
        <v>0</v>
      </c>
      <c r="Y42" s="14">
        <v>46203</v>
      </c>
      <c r="Z42" s="31"/>
      <c r="AA42" s="15"/>
      <c r="AB42" s="10">
        <v>46136</v>
      </c>
      <c r="AC42" s="10">
        <v>46171</v>
      </c>
      <c r="AD42" s="58">
        <v>0.99990000000000001</v>
      </c>
    </row>
    <row r="43" spans="1:30" ht="132" customHeight="1" x14ac:dyDescent="0.2">
      <c r="A43" s="9" t="s">
        <v>65</v>
      </c>
      <c r="B43" s="10">
        <v>46136</v>
      </c>
      <c r="C43" s="15" t="s">
        <v>91</v>
      </c>
      <c r="D43" s="9" t="s">
        <v>129</v>
      </c>
      <c r="E43" s="9" t="s">
        <v>166</v>
      </c>
      <c r="F43" s="12" t="s">
        <v>188</v>
      </c>
      <c r="G43" s="13" t="s">
        <v>98</v>
      </c>
      <c r="H43" s="12" t="s">
        <v>192</v>
      </c>
      <c r="I43" s="11">
        <v>109998852</v>
      </c>
      <c r="J43" s="12">
        <v>8426</v>
      </c>
      <c r="K43" s="12">
        <v>39226</v>
      </c>
      <c r="L43" s="26" t="s">
        <v>312</v>
      </c>
      <c r="M43" s="32" t="s">
        <v>314</v>
      </c>
      <c r="N43" s="9" t="s">
        <v>260</v>
      </c>
      <c r="O43" s="9" t="s">
        <v>220</v>
      </c>
      <c r="P43" s="9" t="s">
        <v>302</v>
      </c>
      <c r="Q43" s="15"/>
      <c r="R43" s="15"/>
      <c r="S43" s="27">
        <f t="shared" si="0"/>
        <v>0</v>
      </c>
      <c r="T43" s="31"/>
      <c r="U43" s="27">
        <f t="shared" si="2"/>
        <v>109998852</v>
      </c>
      <c r="V43" s="63">
        <v>10998852</v>
      </c>
      <c r="W43" s="63">
        <f t="shared" si="3"/>
        <v>99000000</v>
      </c>
      <c r="X43" s="50"/>
      <c r="Y43" s="15"/>
      <c r="Z43" s="31"/>
      <c r="AA43" s="15"/>
      <c r="AB43" s="10">
        <v>46136</v>
      </c>
      <c r="AC43" s="10">
        <v>46171</v>
      </c>
      <c r="AD43" s="58">
        <v>1</v>
      </c>
    </row>
    <row r="44" spans="1:30" ht="132" customHeight="1" x14ac:dyDescent="0.2">
      <c r="A44" s="9" t="s">
        <v>66</v>
      </c>
      <c r="B44" s="10">
        <v>46183</v>
      </c>
      <c r="C44" s="15" t="s">
        <v>91</v>
      </c>
      <c r="D44" s="9" t="s">
        <v>130</v>
      </c>
      <c r="E44" s="9" t="s">
        <v>167</v>
      </c>
      <c r="F44" s="12" t="s">
        <v>188</v>
      </c>
      <c r="G44" s="13" t="s">
        <v>99</v>
      </c>
      <c r="H44" s="12" t="s">
        <v>195</v>
      </c>
      <c r="I44" s="11">
        <v>20000000</v>
      </c>
      <c r="J44" s="12">
        <v>2226</v>
      </c>
      <c r="K44" s="12">
        <v>52726</v>
      </c>
      <c r="L44" s="26" t="s">
        <v>312</v>
      </c>
      <c r="M44" s="32" t="s">
        <v>314</v>
      </c>
      <c r="N44" s="9" t="s">
        <v>263</v>
      </c>
      <c r="O44" s="9" t="s">
        <v>225</v>
      </c>
      <c r="P44" s="9" t="s">
        <v>295</v>
      </c>
      <c r="Q44" s="15"/>
      <c r="R44" s="15"/>
      <c r="S44" s="27">
        <f t="shared" si="0"/>
        <v>0</v>
      </c>
      <c r="T44" s="31"/>
      <c r="U44" s="27">
        <f t="shared" si="2"/>
        <v>20000000</v>
      </c>
      <c r="V44" s="63">
        <v>0</v>
      </c>
      <c r="W44" s="63">
        <f t="shared" si="3"/>
        <v>20000000</v>
      </c>
      <c r="X44" s="50"/>
      <c r="Y44" s="15"/>
      <c r="Z44" s="31"/>
      <c r="AA44" s="15"/>
      <c r="AB44" s="10">
        <v>46198</v>
      </c>
      <c r="AC44" s="10">
        <v>46346</v>
      </c>
      <c r="AD44" s="58">
        <v>0</v>
      </c>
    </row>
    <row r="45" spans="1:30" ht="132" customHeight="1" x14ac:dyDescent="0.2">
      <c r="A45" s="9" t="s">
        <v>67</v>
      </c>
      <c r="B45" s="10">
        <v>46192</v>
      </c>
      <c r="C45" s="15" t="s">
        <v>91</v>
      </c>
      <c r="D45" s="9" t="s">
        <v>130</v>
      </c>
      <c r="E45" s="9" t="s">
        <v>168</v>
      </c>
      <c r="F45" s="12" t="s">
        <v>324</v>
      </c>
      <c r="G45" s="13" t="s">
        <v>100</v>
      </c>
      <c r="H45" s="12" t="s">
        <v>194</v>
      </c>
      <c r="I45" s="11">
        <v>149999475.00999999</v>
      </c>
      <c r="J45" s="12">
        <v>6326</v>
      </c>
      <c r="K45" s="12">
        <v>59126</v>
      </c>
      <c r="L45" s="26" t="s">
        <v>312</v>
      </c>
      <c r="M45" s="32" t="s">
        <v>314</v>
      </c>
      <c r="N45" s="9" t="s">
        <v>264</v>
      </c>
      <c r="O45" s="9" t="s">
        <v>226</v>
      </c>
      <c r="P45" s="9" t="s">
        <v>300</v>
      </c>
      <c r="Q45" s="15"/>
      <c r="R45" s="15"/>
      <c r="S45" s="27">
        <f t="shared" si="0"/>
        <v>0</v>
      </c>
      <c r="T45" s="31"/>
      <c r="U45" s="27">
        <f t="shared" si="2"/>
        <v>149999475.00999999</v>
      </c>
      <c r="V45" s="63">
        <v>149999475.00999999</v>
      </c>
      <c r="W45" s="63">
        <f t="shared" si="3"/>
        <v>0</v>
      </c>
      <c r="X45" s="50"/>
      <c r="Y45" s="15"/>
      <c r="Z45" s="31"/>
      <c r="AA45" s="15"/>
      <c r="AB45" s="10">
        <v>46204</v>
      </c>
      <c r="AC45" s="10">
        <v>46295</v>
      </c>
      <c r="AD45" s="58">
        <v>1</v>
      </c>
    </row>
    <row r="46" spans="1:30" ht="132" customHeight="1" x14ac:dyDescent="0.2">
      <c r="A46" s="9" t="s">
        <v>68</v>
      </c>
      <c r="B46" s="10">
        <v>46196</v>
      </c>
      <c r="C46" s="15" t="s">
        <v>91</v>
      </c>
      <c r="D46" s="9" t="s">
        <v>130</v>
      </c>
      <c r="E46" s="9" t="s">
        <v>169</v>
      </c>
      <c r="F46" s="12" t="s">
        <v>324</v>
      </c>
      <c r="G46" s="13" t="s">
        <v>101</v>
      </c>
      <c r="H46" s="12" t="s">
        <v>194</v>
      </c>
      <c r="I46" s="11">
        <v>114295488</v>
      </c>
      <c r="J46" s="12">
        <v>4626</v>
      </c>
      <c r="K46" s="12">
        <v>59426</v>
      </c>
      <c r="L46" s="26" t="s">
        <v>312</v>
      </c>
      <c r="M46" s="32" t="s">
        <v>314</v>
      </c>
      <c r="N46" s="9" t="s">
        <v>265</v>
      </c>
      <c r="O46" s="9" t="s">
        <v>227</v>
      </c>
      <c r="P46" s="9" t="s">
        <v>303</v>
      </c>
      <c r="Q46" s="15"/>
      <c r="R46" s="15"/>
      <c r="S46" s="27">
        <f t="shared" si="0"/>
        <v>0</v>
      </c>
      <c r="T46" s="31"/>
      <c r="U46" s="27">
        <f t="shared" si="2"/>
        <v>114295488</v>
      </c>
      <c r="V46" s="63">
        <v>114295488</v>
      </c>
      <c r="W46" s="63">
        <f t="shared" si="3"/>
        <v>0</v>
      </c>
      <c r="X46" s="50"/>
      <c r="Y46" s="15"/>
      <c r="Z46" s="31"/>
      <c r="AA46" s="15"/>
      <c r="AB46" s="10">
        <v>46199</v>
      </c>
      <c r="AC46" s="10">
        <v>46265</v>
      </c>
      <c r="AD46" s="58">
        <v>1</v>
      </c>
    </row>
    <row r="47" spans="1:30" ht="132" customHeight="1" x14ac:dyDescent="0.2">
      <c r="A47" s="9" t="s">
        <v>69</v>
      </c>
      <c r="B47" s="10">
        <v>46169</v>
      </c>
      <c r="C47" s="15" t="s">
        <v>91</v>
      </c>
      <c r="D47" s="9" t="s">
        <v>130</v>
      </c>
      <c r="E47" s="9" t="s">
        <v>170</v>
      </c>
      <c r="F47" s="12" t="s">
        <v>188</v>
      </c>
      <c r="G47" s="13" t="s">
        <v>102</v>
      </c>
      <c r="H47" s="12" t="s">
        <v>191</v>
      </c>
      <c r="I47" s="11">
        <v>6800000</v>
      </c>
      <c r="J47" s="12">
        <v>5226</v>
      </c>
      <c r="K47" s="12">
        <v>47626</v>
      </c>
      <c r="L47" s="32" t="s">
        <v>313</v>
      </c>
      <c r="M47" s="32" t="s">
        <v>314</v>
      </c>
      <c r="N47" s="9" t="s">
        <v>266</v>
      </c>
      <c r="O47" s="9" t="s">
        <v>228</v>
      </c>
      <c r="P47" s="9" t="s">
        <v>300</v>
      </c>
      <c r="Q47" s="15"/>
      <c r="R47" s="15"/>
      <c r="S47" s="27">
        <f t="shared" si="0"/>
        <v>0</v>
      </c>
      <c r="T47" s="31"/>
      <c r="U47" s="27">
        <f t="shared" si="2"/>
        <v>6800000</v>
      </c>
      <c r="V47" s="63">
        <v>5665600</v>
      </c>
      <c r="W47" s="63">
        <f t="shared" si="3"/>
        <v>1134400</v>
      </c>
      <c r="X47" s="50"/>
      <c r="Y47" s="15"/>
      <c r="Z47" s="31"/>
      <c r="AA47" s="15"/>
      <c r="AB47" s="10">
        <v>46175</v>
      </c>
      <c r="AC47" s="10">
        <v>46220</v>
      </c>
      <c r="AD47" s="58">
        <v>0.83320000000000005</v>
      </c>
    </row>
    <row r="48" spans="1:30" ht="132" customHeight="1" x14ac:dyDescent="0.2">
      <c r="A48" s="9" t="s">
        <v>70</v>
      </c>
      <c r="B48" s="10">
        <v>46196</v>
      </c>
      <c r="C48" s="15" t="s">
        <v>91</v>
      </c>
      <c r="D48" s="9" t="s">
        <v>129</v>
      </c>
      <c r="E48" s="9" t="s">
        <v>151</v>
      </c>
      <c r="F48" s="12" t="s">
        <v>324</v>
      </c>
      <c r="G48" s="13" t="s">
        <v>103</v>
      </c>
      <c r="H48" s="12" t="s">
        <v>190</v>
      </c>
      <c r="I48" s="11">
        <v>1195000000</v>
      </c>
      <c r="J48" s="12">
        <v>5726</v>
      </c>
      <c r="K48" s="12">
        <v>59026</v>
      </c>
      <c r="L48" s="26" t="s">
        <v>312</v>
      </c>
      <c r="M48" s="32" t="s">
        <v>314</v>
      </c>
      <c r="N48" s="9" t="s">
        <v>267</v>
      </c>
      <c r="O48" s="9" t="s">
        <v>229</v>
      </c>
      <c r="P48" s="9" t="s">
        <v>281</v>
      </c>
      <c r="Q48" s="15"/>
      <c r="R48" s="15"/>
      <c r="S48" s="27">
        <f t="shared" si="0"/>
        <v>0</v>
      </c>
      <c r="T48" s="31"/>
      <c r="U48" s="27">
        <f t="shared" si="2"/>
        <v>1195000000</v>
      </c>
      <c r="V48" s="63">
        <v>660340519.09000003</v>
      </c>
      <c r="W48" s="63">
        <f t="shared" si="3"/>
        <v>534659480.90999997</v>
      </c>
      <c r="X48" s="50"/>
      <c r="Y48" s="15"/>
      <c r="Z48" s="31"/>
      <c r="AA48" s="15"/>
      <c r="AB48" s="10">
        <v>46199</v>
      </c>
      <c r="AC48" s="10">
        <v>46387</v>
      </c>
      <c r="AD48" s="58">
        <v>0.55259999999999998</v>
      </c>
    </row>
    <row r="49" spans="1:30" ht="132" customHeight="1" x14ac:dyDescent="0.2">
      <c r="A49" s="9" t="s">
        <v>71</v>
      </c>
      <c r="B49" s="10">
        <v>46161</v>
      </c>
      <c r="C49" s="15" t="s">
        <v>91</v>
      </c>
      <c r="D49" s="9" t="s">
        <v>130</v>
      </c>
      <c r="E49" s="9" t="s">
        <v>171</v>
      </c>
      <c r="F49" s="12" t="s">
        <v>324</v>
      </c>
      <c r="G49" s="13" t="s">
        <v>104</v>
      </c>
      <c r="H49" s="12" t="s">
        <v>190</v>
      </c>
      <c r="I49" s="11">
        <v>8000000</v>
      </c>
      <c r="J49" s="12">
        <v>9226</v>
      </c>
      <c r="K49" s="46" t="s">
        <v>322</v>
      </c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8"/>
    </row>
    <row r="50" spans="1:30" ht="132" customHeight="1" x14ac:dyDescent="0.2">
      <c r="A50" s="30" t="s">
        <v>197</v>
      </c>
      <c r="B50" s="30" t="s">
        <v>197</v>
      </c>
      <c r="C50" s="15" t="s">
        <v>91</v>
      </c>
      <c r="D50" s="9" t="s">
        <v>130</v>
      </c>
      <c r="E50" s="9" t="s">
        <v>172</v>
      </c>
      <c r="F50" s="12" t="s">
        <v>188</v>
      </c>
      <c r="G50" s="9" t="s">
        <v>105</v>
      </c>
      <c r="H50" s="9" t="s">
        <v>195</v>
      </c>
      <c r="I50" s="30" t="s">
        <v>197</v>
      </c>
      <c r="J50" s="12">
        <v>9026</v>
      </c>
      <c r="K50" s="46" t="s">
        <v>317</v>
      </c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8"/>
    </row>
    <row r="51" spans="1:30" ht="132" customHeight="1" x14ac:dyDescent="0.2">
      <c r="A51" s="30" t="s">
        <v>197</v>
      </c>
      <c r="B51" s="30" t="s">
        <v>197</v>
      </c>
      <c r="C51" s="15" t="s">
        <v>91</v>
      </c>
      <c r="D51" s="9" t="s">
        <v>129</v>
      </c>
      <c r="E51" s="9" t="s">
        <v>173</v>
      </c>
      <c r="F51" s="9" t="s">
        <v>188</v>
      </c>
      <c r="G51" s="9" t="s">
        <v>106</v>
      </c>
      <c r="H51" s="9" t="s">
        <v>192</v>
      </c>
      <c r="I51" s="30" t="s">
        <v>197</v>
      </c>
      <c r="J51" s="12">
        <v>9326</v>
      </c>
      <c r="K51" s="46" t="s">
        <v>317</v>
      </c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8"/>
    </row>
    <row r="52" spans="1:30" ht="132" customHeight="1" x14ac:dyDescent="0.2">
      <c r="A52" s="13" t="s">
        <v>72</v>
      </c>
      <c r="B52" s="17">
        <v>46184</v>
      </c>
      <c r="C52" s="15" t="s">
        <v>91</v>
      </c>
      <c r="D52" s="13" t="s">
        <v>130</v>
      </c>
      <c r="E52" s="9" t="s">
        <v>154</v>
      </c>
      <c r="F52" s="9" t="s">
        <v>188</v>
      </c>
      <c r="G52" s="13" t="s">
        <v>107</v>
      </c>
      <c r="H52" s="9" t="s">
        <v>192</v>
      </c>
      <c r="I52" s="21">
        <v>19999896.84</v>
      </c>
      <c r="J52" s="18">
        <v>6526</v>
      </c>
      <c r="K52" s="12">
        <v>54226</v>
      </c>
      <c r="L52" s="26" t="s">
        <v>312</v>
      </c>
      <c r="M52" s="32" t="s">
        <v>314</v>
      </c>
      <c r="N52" s="9" t="s">
        <v>268</v>
      </c>
      <c r="O52" s="9" t="s">
        <v>230</v>
      </c>
      <c r="P52" s="13" t="s">
        <v>304</v>
      </c>
      <c r="Q52" s="22"/>
      <c r="R52" s="22"/>
      <c r="S52" s="27">
        <f t="shared" ref="S52:S74" si="4">+Q52+R52</f>
        <v>0</v>
      </c>
      <c r="T52" s="31"/>
      <c r="U52" s="27">
        <f t="shared" ref="U52:U74" si="5">+I52+S52-T52</f>
        <v>19999896.84</v>
      </c>
      <c r="V52" s="63">
        <v>0</v>
      </c>
      <c r="W52" s="63">
        <f>+U52-V52</f>
        <v>19999896.84</v>
      </c>
      <c r="X52" s="50"/>
      <c r="Y52" s="22"/>
      <c r="Z52" s="31"/>
      <c r="AA52" s="22"/>
      <c r="AB52" s="17">
        <v>46191</v>
      </c>
      <c r="AC52" s="17">
        <v>46203</v>
      </c>
      <c r="AD52" s="58">
        <v>0</v>
      </c>
    </row>
    <row r="53" spans="1:30" ht="132" customHeight="1" x14ac:dyDescent="0.2">
      <c r="A53" s="13" t="s">
        <v>73</v>
      </c>
      <c r="B53" s="17">
        <v>46178</v>
      </c>
      <c r="C53" s="15" t="s">
        <v>91</v>
      </c>
      <c r="D53" s="9" t="s">
        <v>129</v>
      </c>
      <c r="E53" s="9" t="s">
        <v>174</v>
      </c>
      <c r="F53" s="12" t="s">
        <v>188</v>
      </c>
      <c r="G53" s="13" t="s">
        <v>108</v>
      </c>
      <c r="H53" s="12" t="s">
        <v>192</v>
      </c>
      <c r="I53" s="11">
        <v>109997778</v>
      </c>
      <c r="J53" s="12">
        <v>10126</v>
      </c>
      <c r="K53" s="12">
        <v>51426</v>
      </c>
      <c r="L53" s="26" t="s">
        <v>312</v>
      </c>
      <c r="M53" s="32" t="s">
        <v>314</v>
      </c>
      <c r="N53" s="9" t="s">
        <v>269</v>
      </c>
      <c r="O53" s="13" t="s">
        <v>231</v>
      </c>
      <c r="P53" s="9" t="s">
        <v>280</v>
      </c>
      <c r="Q53" s="22"/>
      <c r="R53" s="22"/>
      <c r="S53" s="27">
        <f t="shared" si="4"/>
        <v>0</v>
      </c>
      <c r="T53" s="31"/>
      <c r="U53" s="27">
        <f t="shared" si="5"/>
        <v>109997778</v>
      </c>
      <c r="V53" s="63">
        <v>109997778</v>
      </c>
      <c r="W53" s="63">
        <f t="shared" ref="W53:W57" si="6">+U53-V53</f>
        <v>0</v>
      </c>
      <c r="X53" s="50"/>
      <c r="Y53" s="22"/>
      <c r="Z53" s="31"/>
      <c r="AA53" s="22"/>
      <c r="AB53" s="17">
        <v>46178</v>
      </c>
      <c r="AC53" s="17">
        <v>46220</v>
      </c>
      <c r="AD53" s="58">
        <v>1</v>
      </c>
    </row>
    <row r="54" spans="1:30" ht="132" customHeight="1" x14ac:dyDescent="0.2">
      <c r="A54" s="13" t="s">
        <v>74</v>
      </c>
      <c r="B54" s="17">
        <v>46182</v>
      </c>
      <c r="C54" s="15" t="s">
        <v>91</v>
      </c>
      <c r="D54" s="9" t="s">
        <v>129</v>
      </c>
      <c r="E54" s="9" t="s">
        <v>175</v>
      </c>
      <c r="F54" s="12" t="s">
        <v>188</v>
      </c>
      <c r="G54" s="13" t="s">
        <v>109</v>
      </c>
      <c r="H54" s="12" t="s">
        <v>192</v>
      </c>
      <c r="I54" s="11">
        <v>74993562</v>
      </c>
      <c r="J54" s="12">
        <v>10426</v>
      </c>
      <c r="K54" s="12">
        <v>51626</v>
      </c>
      <c r="L54" s="26" t="s">
        <v>312</v>
      </c>
      <c r="M54" s="32" t="s">
        <v>314</v>
      </c>
      <c r="N54" s="9" t="s">
        <v>269</v>
      </c>
      <c r="O54" s="13" t="s">
        <v>231</v>
      </c>
      <c r="P54" s="9" t="s">
        <v>280</v>
      </c>
      <c r="Q54" s="22"/>
      <c r="R54" s="22"/>
      <c r="S54" s="27">
        <f t="shared" si="4"/>
        <v>0</v>
      </c>
      <c r="T54" s="31"/>
      <c r="U54" s="27">
        <f t="shared" si="5"/>
        <v>74993562</v>
      </c>
      <c r="V54" s="63">
        <v>74993562</v>
      </c>
      <c r="W54" s="63">
        <f t="shared" si="6"/>
        <v>0</v>
      </c>
      <c r="X54" s="50"/>
      <c r="Y54" s="22"/>
      <c r="Z54" s="31"/>
      <c r="AA54" s="22"/>
      <c r="AB54" s="17">
        <v>46182</v>
      </c>
      <c r="AC54" s="17">
        <v>46220</v>
      </c>
      <c r="AD54" s="58">
        <v>1</v>
      </c>
    </row>
    <row r="55" spans="1:30" ht="132" customHeight="1" x14ac:dyDescent="0.2">
      <c r="A55" s="13" t="s">
        <v>75</v>
      </c>
      <c r="B55" s="17">
        <v>46182</v>
      </c>
      <c r="C55" s="15" t="s">
        <v>91</v>
      </c>
      <c r="D55" s="9" t="s">
        <v>129</v>
      </c>
      <c r="E55" s="9" t="s">
        <v>176</v>
      </c>
      <c r="F55" s="12" t="s">
        <v>188</v>
      </c>
      <c r="G55" s="13" t="s">
        <v>110</v>
      </c>
      <c r="H55" s="12" t="s">
        <v>192</v>
      </c>
      <c r="I55" s="11">
        <v>80887479</v>
      </c>
      <c r="J55" s="12">
        <v>10326</v>
      </c>
      <c r="K55" s="12">
        <v>51726</v>
      </c>
      <c r="L55" s="26" t="s">
        <v>312</v>
      </c>
      <c r="M55" s="32" t="s">
        <v>314</v>
      </c>
      <c r="N55" s="9" t="s">
        <v>269</v>
      </c>
      <c r="O55" s="13" t="s">
        <v>231</v>
      </c>
      <c r="P55" s="9" t="s">
        <v>280</v>
      </c>
      <c r="Q55" s="22"/>
      <c r="R55" s="22"/>
      <c r="S55" s="27">
        <f t="shared" si="4"/>
        <v>0</v>
      </c>
      <c r="T55" s="31"/>
      <c r="U55" s="27">
        <f t="shared" si="5"/>
        <v>80887479</v>
      </c>
      <c r="V55" s="63">
        <v>80887479</v>
      </c>
      <c r="W55" s="63">
        <f t="shared" si="6"/>
        <v>0</v>
      </c>
      <c r="X55" s="50"/>
      <c r="Y55" s="22"/>
      <c r="Z55" s="31"/>
      <c r="AA55" s="22"/>
      <c r="AB55" s="17">
        <v>46182</v>
      </c>
      <c r="AC55" s="17">
        <v>46220</v>
      </c>
      <c r="AD55" s="58">
        <v>0.99990000000000001</v>
      </c>
    </row>
    <row r="56" spans="1:30" ht="132" customHeight="1" x14ac:dyDescent="0.2">
      <c r="A56" s="13" t="s">
        <v>76</v>
      </c>
      <c r="B56" s="17">
        <v>46182</v>
      </c>
      <c r="C56" s="15" t="s">
        <v>91</v>
      </c>
      <c r="D56" s="9" t="s">
        <v>129</v>
      </c>
      <c r="E56" s="9" t="s">
        <v>177</v>
      </c>
      <c r="F56" s="12" t="s">
        <v>188</v>
      </c>
      <c r="G56" s="13" t="s">
        <v>111</v>
      </c>
      <c r="H56" s="12" t="s">
        <v>192</v>
      </c>
      <c r="I56" s="11">
        <v>73494124</v>
      </c>
      <c r="J56" s="12">
        <v>10226</v>
      </c>
      <c r="K56" s="12">
        <v>51526</v>
      </c>
      <c r="L56" s="26" t="s">
        <v>312</v>
      </c>
      <c r="M56" s="32" t="s">
        <v>314</v>
      </c>
      <c r="N56" s="9" t="s">
        <v>269</v>
      </c>
      <c r="O56" s="13" t="s">
        <v>231</v>
      </c>
      <c r="P56" s="9" t="s">
        <v>280</v>
      </c>
      <c r="Q56" s="22"/>
      <c r="R56" s="22"/>
      <c r="S56" s="27">
        <f t="shared" si="4"/>
        <v>0</v>
      </c>
      <c r="T56" s="31"/>
      <c r="U56" s="27">
        <f t="shared" si="5"/>
        <v>73494124</v>
      </c>
      <c r="V56" s="63">
        <v>73494124</v>
      </c>
      <c r="W56" s="63">
        <f t="shared" si="6"/>
        <v>0</v>
      </c>
      <c r="X56" s="50"/>
      <c r="Y56" s="22"/>
      <c r="Z56" s="31"/>
      <c r="AA56" s="22"/>
      <c r="AB56" s="17">
        <v>46182</v>
      </c>
      <c r="AC56" s="17">
        <v>46220</v>
      </c>
      <c r="AD56" s="58">
        <v>1</v>
      </c>
    </row>
    <row r="57" spans="1:30" ht="132" customHeight="1" x14ac:dyDescent="0.2">
      <c r="A57" s="13" t="s">
        <v>77</v>
      </c>
      <c r="B57" s="17">
        <v>46183</v>
      </c>
      <c r="C57" s="15" t="s">
        <v>91</v>
      </c>
      <c r="D57" s="9" t="s">
        <v>129</v>
      </c>
      <c r="E57" s="9" t="s">
        <v>178</v>
      </c>
      <c r="F57" s="12" t="s">
        <v>188</v>
      </c>
      <c r="G57" s="13" t="s">
        <v>112</v>
      </c>
      <c r="H57" s="12" t="s">
        <v>192</v>
      </c>
      <c r="I57" s="11">
        <v>73494124</v>
      </c>
      <c r="J57" s="12">
        <v>10626</v>
      </c>
      <c r="K57" s="12">
        <v>55526</v>
      </c>
      <c r="L57" s="26" t="s">
        <v>312</v>
      </c>
      <c r="M57" s="32" t="s">
        <v>314</v>
      </c>
      <c r="N57" s="9" t="s">
        <v>269</v>
      </c>
      <c r="O57" s="13" t="s">
        <v>231</v>
      </c>
      <c r="P57" s="9" t="s">
        <v>280</v>
      </c>
      <c r="Q57" s="22"/>
      <c r="R57" s="22"/>
      <c r="S57" s="27">
        <f t="shared" si="4"/>
        <v>0</v>
      </c>
      <c r="T57" s="31"/>
      <c r="U57" s="27">
        <f t="shared" si="5"/>
        <v>73494124</v>
      </c>
      <c r="V57" s="63">
        <v>73494124</v>
      </c>
      <c r="W57" s="63">
        <f t="shared" si="6"/>
        <v>0</v>
      </c>
      <c r="X57" s="50"/>
      <c r="Y57" s="22"/>
      <c r="Z57" s="31"/>
      <c r="AA57" s="22"/>
      <c r="AB57" s="17">
        <v>46183</v>
      </c>
      <c r="AC57" s="17">
        <v>46220</v>
      </c>
      <c r="AD57" s="58">
        <v>1</v>
      </c>
    </row>
    <row r="58" spans="1:30" ht="132" customHeight="1" x14ac:dyDescent="0.2">
      <c r="A58" s="30" t="s">
        <v>197</v>
      </c>
      <c r="B58" s="30" t="s">
        <v>197</v>
      </c>
      <c r="C58" s="15" t="s">
        <v>91</v>
      </c>
      <c r="D58" s="13" t="s">
        <v>130</v>
      </c>
      <c r="E58" s="9" t="s">
        <v>179</v>
      </c>
      <c r="F58" s="9" t="s">
        <v>188</v>
      </c>
      <c r="G58" s="13" t="s">
        <v>113</v>
      </c>
      <c r="H58" s="9" t="s">
        <v>191</v>
      </c>
      <c r="I58" s="30" t="s">
        <v>197</v>
      </c>
      <c r="J58" s="18">
        <v>7826</v>
      </c>
      <c r="K58" s="46" t="s">
        <v>317</v>
      </c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8"/>
    </row>
    <row r="59" spans="1:30" ht="132" customHeight="1" x14ac:dyDescent="0.2">
      <c r="A59" s="30" t="s">
        <v>197</v>
      </c>
      <c r="B59" s="30" t="s">
        <v>197</v>
      </c>
      <c r="C59" s="15" t="s">
        <v>91</v>
      </c>
      <c r="D59" s="9" t="s">
        <v>130</v>
      </c>
      <c r="E59" s="9" t="s">
        <v>180</v>
      </c>
      <c r="F59" s="12" t="s">
        <v>188</v>
      </c>
      <c r="G59" s="13" t="s">
        <v>114</v>
      </c>
      <c r="H59" s="12" t="s">
        <v>194</v>
      </c>
      <c r="I59" s="30" t="s">
        <v>197</v>
      </c>
      <c r="J59" s="12">
        <v>4726</v>
      </c>
      <c r="K59" s="46" t="s">
        <v>317</v>
      </c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8"/>
    </row>
    <row r="60" spans="1:30" ht="132" customHeight="1" x14ac:dyDescent="0.2">
      <c r="A60" s="30" t="s">
        <v>197</v>
      </c>
      <c r="B60" s="30" t="s">
        <v>197</v>
      </c>
      <c r="C60" s="15" t="s">
        <v>91</v>
      </c>
      <c r="D60" s="9" t="s">
        <v>129</v>
      </c>
      <c r="E60" s="9" t="s">
        <v>173</v>
      </c>
      <c r="F60" s="9" t="s">
        <v>188</v>
      </c>
      <c r="G60" s="13" t="s">
        <v>115</v>
      </c>
      <c r="H60" s="9" t="s">
        <v>192</v>
      </c>
      <c r="I60" s="30" t="s">
        <v>197</v>
      </c>
      <c r="J60" s="12">
        <v>9326</v>
      </c>
      <c r="K60" s="46" t="s">
        <v>317</v>
      </c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8"/>
    </row>
    <row r="61" spans="1:30" ht="132" customHeight="1" x14ac:dyDescent="0.2">
      <c r="A61" s="13" t="s">
        <v>78</v>
      </c>
      <c r="B61" s="17">
        <v>46213</v>
      </c>
      <c r="C61" s="15" t="s">
        <v>91</v>
      </c>
      <c r="D61" s="9" t="s">
        <v>130</v>
      </c>
      <c r="E61" s="9" t="s">
        <v>172</v>
      </c>
      <c r="F61" s="12" t="s">
        <v>188</v>
      </c>
      <c r="G61" s="13" t="s">
        <v>116</v>
      </c>
      <c r="H61" s="9" t="s">
        <v>195</v>
      </c>
      <c r="I61" s="11">
        <v>80000000</v>
      </c>
      <c r="J61" s="12">
        <v>9026</v>
      </c>
      <c r="K61" s="12">
        <v>65926</v>
      </c>
      <c r="L61" s="26" t="s">
        <v>312</v>
      </c>
      <c r="M61" s="32" t="s">
        <v>314</v>
      </c>
      <c r="N61" s="9" t="s">
        <v>270</v>
      </c>
      <c r="O61" s="9" t="s">
        <v>232</v>
      </c>
      <c r="P61" s="9" t="s">
        <v>305</v>
      </c>
      <c r="Q61" s="22"/>
      <c r="R61" s="22"/>
      <c r="S61" s="27">
        <f t="shared" si="4"/>
        <v>0</v>
      </c>
      <c r="T61" s="27">
        <f>80000000-53200000</f>
        <v>26800000</v>
      </c>
      <c r="U61" s="27">
        <f t="shared" si="5"/>
        <v>53200000</v>
      </c>
      <c r="V61" s="63">
        <v>53200000</v>
      </c>
      <c r="W61" s="63">
        <v>0</v>
      </c>
      <c r="X61" s="50">
        <v>46265</v>
      </c>
      <c r="Y61" s="17">
        <v>46280</v>
      </c>
      <c r="Z61" s="31"/>
      <c r="AA61" s="22"/>
      <c r="AB61" s="17">
        <v>46220</v>
      </c>
      <c r="AC61" s="17">
        <v>46280</v>
      </c>
      <c r="AD61" s="58">
        <v>1</v>
      </c>
    </row>
    <row r="62" spans="1:30" ht="132" customHeight="1" x14ac:dyDescent="0.2">
      <c r="A62" s="13" t="s">
        <v>79</v>
      </c>
      <c r="B62" s="17">
        <v>46226</v>
      </c>
      <c r="C62" s="15" t="s">
        <v>91</v>
      </c>
      <c r="D62" s="13" t="s">
        <v>130</v>
      </c>
      <c r="E62" s="9" t="s">
        <v>179</v>
      </c>
      <c r="F62" s="12" t="s">
        <v>188</v>
      </c>
      <c r="G62" s="13" t="s">
        <v>117</v>
      </c>
      <c r="H62" s="9" t="s">
        <v>195</v>
      </c>
      <c r="I62" s="23">
        <v>46480782</v>
      </c>
      <c r="J62" s="18">
        <v>7826</v>
      </c>
      <c r="K62" s="12">
        <v>71026</v>
      </c>
      <c r="L62" s="26" t="s">
        <v>312</v>
      </c>
      <c r="M62" s="32" t="s">
        <v>314</v>
      </c>
      <c r="N62" s="9" t="s">
        <v>271</v>
      </c>
      <c r="O62" s="9" t="s">
        <v>233</v>
      </c>
      <c r="P62" s="9" t="s">
        <v>306</v>
      </c>
      <c r="Q62" s="22"/>
      <c r="R62" s="22"/>
      <c r="S62" s="27">
        <f t="shared" si="4"/>
        <v>0</v>
      </c>
      <c r="T62" s="31"/>
      <c r="U62" s="27">
        <f t="shared" si="5"/>
        <v>46480782</v>
      </c>
      <c r="V62" s="63">
        <v>0</v>
      </c>
      <c r="W62" s="63"/>
      <c r="X62" s="50"/>
      <c r="Y62" s="22"/>
      <c r="Z62" s="31"/>
      <c r="AA62" s="22"/>
      <c r="AB62" s="17">
        <v>46216</v>
      </c>
      <c r="AC62" s="17">
        <v>46356</v>
      </c>
      <c r="AD62" s="58">
        <v>0</v>
      </c>
    </row>
    <row r="63" spans="1:30" ht="132" customHeight="1" x14ac:dyDescent="0.2">
      <c r="A63" s="30" t="s">
        <v>197</v>
      </c>
      <c r="B63" s="30" t="s">
        <v>197</v>
      </c>
      <c r="C63" s="15" t="s">
        <v>91</v>
      </c>
      <c r="D63" s="13" t="s">
        <v>129</v>
      </c>
      <c r="E63" s="9" t="s">
        <v>173</v>
      </c>
      <c r="F63" s="12" t="s">
        <v>188</v>
      </c>
      <c r="G63" s="13" t="s">
        <v>118</v>
      </c>
      <c r="H63" s="12" t="s">
        <v>188</v>
      </c>
      <c r="I63" s="33" t="s">
        <v>197</v>
      </c>
      <c r="J63" s="12">
        <v>9326</v>
      </c>
      <c r="K63" s="46" t="s">
        <v>317</v>
      </c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8"/>
    </row>
    <row r="64" spans="1:30" ht="132" customHeight="1" x14ac:dyDescent="0.2">
      <c r="A64" s="13" t="s">
        <v>80</v>
      </c>
      <c r="B64" s="17">
        <v>46246</v>
      </c>
      <c r="C64" s="15" t="s">
        <v>91</v>
      </c>
      <c r="D64" s="13" t="s">
        <v>129</v>
      </c>
      <c r="E64" s="9" t="s">
        <v>181</v>
      </c>
      <c r="F64" s="9" t="s">
        <v>188</v>
      </c>
      <c r="G64" s="13" t="s">
        <v>119</v>
      </c>
      <c r="H64" s="9" t="s">
        <v>195</v>
      </c>
      <c r="I64" s="11">
        <v>95000000</v>
      </c>
      <c r="J64" s="18">
        <v>11326</v>
      </c>
      <c r="K64" s="12">
        <v>74026</v>
      </c>
      <c r="L64" s="26" t="s">
        <v>312</v>
      </c>
      <c r="M64" s="32" t="s">
        <v>314</v>
      </c>
      <c r="N64" s="9" t="s">
        <v>257</v>
      </c>
      <c r="O64" s="9" t="s">
        <v>214</v>
      </c>
      <c r="P64" s="9" t="s">
        <v>307</v>
      </c>
      <c r="Q64" s="22"/>
      <c r="R64" s="22"/>
      <c r="S64" s="27">
        <f t="shared" si="4"/>
        <v>0</v>
      </c>
      <c r="T64" s="31"/>
      <c r="U64" s="27">
        <f t="shared" si="5"/>
        <v>95000000</v>
      </c>
      <c r="V64" s="63">
        <v>46406430</v>
      </c>
      <c r="W64" s="63">
        <f>+U64-V64</f>
        <v>48593570</v>
      </c>
      <c r="X64" s="50"/>
      <c r="Y64" s="22"/>
      <c r="Z64" s="31"/>
      <c r="AA64" s="22"/>
      <c r="AB64" s="17">
        <v>46246</v>
      </c>
      <c r="AC64" s="17">
        <v>46386</v>
      </c>
      <c r="AD64" s="58">
        <v>0.48849999999999999</v>
      </c>
    </row>
    <row r="65" spans="1:30" ht="132" customHeight="1" x14ac:dyDescent="0.2">
      <c r="A65" s="13" t="s">
        <v>81</v>
      </c>
      <c r="B65" s="17">
        <v>46233</v>
      </c>
      <c r="C65" s="15" t="s">
        <v>91</v>
      </c>
      <c r="D65" s="13" t="s">
        <v>129</v>
      </c>
      <c r="E65" s="9" t="s">
        <v>180</v>
      </c>
      <c r="F65" s="12" t="s">
        <v>188</v>
      </c>
      <c r="G65" s="13" t="s">
        <v>120</v>
      </c>
      <c r="H65" s="12" t="s">
        <v>192</v>
      </c>
      <c r="I65" s="11">
        <v>14982500</v>
      </c>
      <c r="J65" s="12">
        <v>4726</v>
      </c>
      <c r="K65" s="12">
        <v>71126</v>
      </c>
      <c r="L65" s="26" t="s">
        <v>312</v>
      </c>
      <c r="M65" s="32" t="s">
        <v>314</v>
      </c>
      <c r="N65" s="9" t="s">
        <v>272</v>
      </c>
      <c r="O65" s="9" t="s">
        <v>205</v>
      </c>
      <c r="P65" s="9" t="s">
        <v>307</v>
      </c>
      <c r="Q65" s="22"/>
      <c r="R65" s="22"/>
      <c r="S65" s="27">
        <f t="shared" si="4"/>
        <v>0</v>
      </c>
      <c r="T65" s="31"/>
      <c r="U65" s="27">
        <f t="shared" si="5"/>
        <v>14982500</v>
      </c>
      <c r="V65" s="63">
        <v>14982500</v>
      </c>
      <c r="W65" s="63">
        <f t="shared" ref="W65:W74" si="7">+U65-V65</f>
        <v>0</v>
      </c>
      <c r="X65" s="50"/>
      <c r="Y65" s="22"/>
      <c r="Z65" s="31"/>
      <c r="AA65" s="22"/>
      <c r="AB65" s="17">
        <v>46233</v>
      </c>
      <c r="AC65" s="17">
        <v>46248</v>
      </c>
      <c r="AD65" s="58">
        <v>1</v>
      </c>
    </row>
    <row r="66" spans="1:30" ht="132" customHeight="1" x14ac:dyDescent="0.2">
      <c r="A66" s="13" t="s">
        <v>82</v>
      </c>
      <c r="B66" s="17">
        <v>46259</v>
      </c>
      <c r="C66" s="15" t="s">
        <v>91</v>
      </c>
      <c r="D66" s="13" t="s">
        <v>130</v>
      </c>
      <c r="E66" s="9" t="s">
        <v>182</v>
      </c>
      <c r="F66" s="12" t="s">
        <v>324</v>
      </c>
      <c r="G66" s="13" t="s">
        <v>121</v>
      </c>
      <c r="H66" s="12" t="s">
        <v>190</v>
      </c>
      <c r="I66" s="11">
        <v>8000000</v>
      </c>
      <c r="J66" s="12">
        <v>9226</v>
      </c>
      <c r="K66" s="12">
        <v>8226</v>
      </c>
      <c r="L66" s="26" t="s">
        <v>312</v>
      </c>
      <c r="M66" s="32" t="s">
        <v>314</v>
      </c>
      <c r="N66" s="9" t="s">
        <v>273</v>
      </c>
      <c r="O66" s="9" t="s">
        <v>234</v>
      </c>
      <c r="P66" s="9" t="s">
        <v>308</v>
      </c>
      <c r="Q66" s="13"/>
      <c r="R66" s="13"/>
      <c r="S66" s="27">
        <f t="shared" si="4"/>
        <v>0</v>
      </c>
      <c r="T66" s="31"/>
      <c r="U66" s="27">
        <f t="shared" si="5"/>
        <v>8000000</v>
      </c>
      <c r="V66" s="63">
        <v>0</v>
      </c>
      <c r="W66" s="63">
        <f t="shared" si="7"/>
        <v>8000000</v>
      </c>
      <c r="X66" s="50"/>
      <c r="Y66" s="13"/>
      <c r="Z66" s="31"/>
      <c r="AA66" s="13"/>
      <c r="AB66" s="17">
        <v>46259</v>
      </c>
      <c r="AC66" s="17">
        <v>46326</v>
      </c>
      <c r="AD66" s="58">
        <v>0</v>
      </c>
    </row>
    <row r="67" spans="1:30" ht="132" customHeight="1" x14ac:dyDescent="0.2">
      <c r="A67" s="13" t="s">
        <v>83</v>
      </c>
      <c r="B67" s="17">
        <v>46275</v>
      </c>
      <c r="C67" s="15" t="s">
        <v>91</v>
      </c>
      <c r="D67" s="13" t="s">
        <v>129</v>
      </c>
      <c r="E67" s="9" t="s">
        <v>183</v>
      </c>
      <c r="F67" s="12" t="s">
        <v>324</v>
      </c>
      <c r="G67" s="13" t="s">
        <v>122</v>
      </c>
      <c r="H67" s="13" t="s">
        <v>190</v>
      </c>
      <c r="I67" s="11">
        <v>4000000000</v>
      </c>
      <c r="J67" s="18">
        <v>12526</v>
      </c>
      <c r="K67" s="12">
        <v>85626</v>
      </c>
      <c r="L67" s="26" t="s">
        <v>312</v>
      </c>
      <c r="M67" s="32" t="s">
        <v>314</v>
      </c>
      <c r="N67" s="9" t="s">
        <v>274</v>
      </c>
      <c r="O67" s="9" t="s">
        <v>235</v>
      </c>
      <c r="P67" s="9" t="s">
        <v>309</v>
      </c>
      <c r="Q67" s="13"/>
      <c r="R67" s="13"/>
      <c r="S67" s="27">
        <f t="shared" si="4"/>
        <v>0</v>
      </c>
      <c r="T67" s="31"/>
      <c r="U67" s="27">
        <f t="shared" si="5"/>
        <v>4000000000</v>
      </c>
      <c r="V67" s="63">
        <v>795985913.90999997</v>
      </c>
      <c r="W67" s="63">
        <f t="shared" si="7"/>
        <v>3204014086.0900002</v>
      </c>
      <c r="X67" s="50"/>
      <c r="Y67" s="13"/>
      <c r="Z67" s="31"/>
      <c r="AA67" s="13"/>
      <c r="AB67" s="13">
        <v>46275</v>
      </c>
      <c r="AC67" s="24">
        <v>46387</v>
      </c>
      <c r="AD67" s="58">
        <v>0.19900000000000001</v>
      </c>
    </row>
    <row r="68" spans="1:30" ht="132" customHeight="1" x14ac:dyDescent="0.2">
      <c r="A68" s="13" t="s">
        <v>84</v>
      </c>
      <c r="B68" s="17">
        <v>46234</v>
      </c>
      <c r="C68" s="15" t="s">
        <v>91</v>
      </c>
      <c r="D68" s="13" t="s">
        <v>130</v>
      </c>
      <c r="E68" s="9" t="s">
        <v>184</v>
      </c>
      <c r="F68" s="9" t="s">
        <v>189</v>
      </c>
      <c r="G68" s="13" t="s">
        <v>123</v>
      </c>
      <c r="H68" s="13" t="s">
        <v>191</v>
      </c>
      <c r="I68" s="11">
        <v>14185000</v>
      </c>
      <c r="J68" s="18">
        <v>11726</v>
      </c>
      <c r="K68" s="12">
        <v>71226</v>
      </c>
      <c r="L68" s="15" t="s">
        <v>313</v>
      </c>
      <c r="M68" s="15" t="s">
        <v>315</v>
      </c>
      <c r="N68" s="12">
        <v>19066038</v>
      </c>
      <c r="O68" s="9" t="s">
        <v>236</v>
      </c>
      <c r="P68" s="9" t="s">
        <v>304</v>
      </c>
      <c r="Q68" s="22"/>
      <c r="R68" s="22"/>
      <c r="S68" s="27">
        <f t="shared" si="4"/>
        <v>0</v>
      </c>
      <c r="T68" s="31"/>
      <c r="U68" s="27">
        <f t="shared" si="5"/>
        <v>14185000</v>
      </c>
      <c r="V68" s="63">
        <v>5674000</v>
      </c>
      <c r="W68" s="63">
        <f t="shared" si="7"/>
        <v>8511000</v>
      </c>
      <c r="X68" s="50"/>
      <c r="Y68" s="22"/>
      <c r="Z68" s="31"/>
      <c r="AA68" s="22"/>
      <c r="AB68" s="17">
        <v>46235</v>
      </c>
      <c r="AC68" s="17">
        <v>46387</v>
      </c>
      <c r="AD68" s="58">
        <v>0.4</v>
      </c>
    </row>
    <row r="69" spans="1:30" ht="132" customHeight="1" x14ac:dyDescent="0.2">
      <c r="A69" s="13" t="s">
        <v>85</v>
      </c>
      <c r="B69" s="17">
        <v>46266</v>
      </c>
      <c r="C69" s="15" t="s">
        <v>91</v>
      </c>
      <c r="D69" s="13" t="s">
        <v>130</v>
      </c>
      <c r="E69" s="9" t="s">
        <v>185</v>
      </c>
      <c r="F69" s="12" t="s">
        <v>188</v>
      </c>
      <c r="G69" s="13" t="s">
        <v>124</v>
      </c>
      <c r="H69" s="12" t="s">
        <v>192</v>
      </c>
      <c r="I69" s="11">
        <v>92992166</v>
      </c>
      <c r="J69" s="18">
        <v>12826</v>
      </c>
      <c r="K69" s="12">
        <v>82426</v>
      </c>
      <c r="L69" s="26" t="s">
        <v>312</v>
      </c>
      <c r="M69" s="32" t="s">
        <v>314</v>
      </c>
      <c r="N69" s="9" t="s">
        <v>275</v>
      </c>
      <c r="O69" s="9" t="s">
        <v>237</v>
      </c>
      <c r="P69" s="9" t="s">
        <v>306</v>
      </c>
      <c r="Q69" s="13"/>
      <c r="R69" s="13"/>
      <c r="S69" s="27">
        <f t="shared" si="4"/>
        <v>0</v>
      </c>
      <c r="T69" s="31"/>
      <c r="U69" s="27">
        <f t="shared" si="5"/>
        <v>92992166</v>
      </c>
      <c r="V69" s="63"/>
      <c r="W69" s="63">
        <f t="shared" si="7"/>
        <v>92992166</v>
      </c>
      <c r="X69" s="50"/>
      <c r="Y69" s="13"/>
      <c r="Z69" s="31"/>
      <c r="AA69" s="13"/>
      <c r="AB69" s="17">
        <v>46266</v>
      </c>
      <c r="AC69" s="13" t="s">
        <v>279</v>
      </c>
      <c r="AD69" s="58">
        <v>0</v>
      </c>
    </row>
    <row r="70" spans="1:30" ht="132" customHeight="1" x14ac:dyDescent="0.2">
      <c r="A70" s="65" t="s">
        <v>86</v>
      </c>
      <c r="B70" s="66">
        <v>46266</v>
      </c>
      <c r="C70" s="20" t="s">
        <v>91</v>
      </c>
      <c r="D70" s="65" t="s">
        <v>130</v>
      </c>
      <c r="E70" s="20" t="s">
        <v>185</v>
      </c>
      <c r="F70" s="12" t="s">
        <v>188</v>
      </c>
      <c r="G70" s="13" t="s">
        <v>124</v>
      </c>
      <c r="H70" s="12" t="s">
        <v>192</v>
      </c>
      <c r="I70" s="11">
        <v>1800000</v>
      </c>
      <c r="J70" s="18">
        <v>12826</v>
      </c>
      <c r="K70" s="46" t="s">
        <v>323</v>
      </c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8"/>
    </row>
    <row r="71" spans="1:30" ht="132" customHeight="1" x14ac:dyDescent="0.2">
      <c r="A71" s="16" t="s">
        <v>87</v>
      </c>
      <c r="B71" s="44">
        <v>46283</v>
      </c>
      <c r="C71" s="15" t="s">
        <v>91</v>
      </c>
      <c r="D71" s="13" t="s">
        <v>130</v>
      </c>
      <c r="E71" s="9" t="s">
        <v>186</v>
      </c>
      <c r="F71" s="12" t="s">
        <v>188</v>
      </c>
      <c r="G71" s="13" t="s">
        <v>125</v>
      </c>
      <c r="H71" s="12" t="s">
        <v>188</v>
      </c>
      <c r="I71" s="16">
        <v>15000000</v>
      </c>
      <c r="J71" s="18">
        <v>12226</v>
      </c>
      <c r="K71" s="12">
        <v>88826</v>
      </c>
      <c r="L71" s="26" t="s">
        <v>312</v>
      </c>
      <c r="M71" s="32" t="s">
        <v>314</v>
      </c>
      <c r="N71" s="9" t="s">
        <v>320</v>
      </c>
      <c r="O71" s="9" t="s">
        <v>319</v>
      </c>
      <c r="P71" s="16" t="s">
        <v>304</v>
      </c>
      <c r="Q71" s="16"/>
      <c r="R71" s="16"/>
      <c r="S71" s="27">
        <f t="shared" si="4"/>
        <v>0</v>
      </c>
      <c r="T71" s="31"/>
      <c r="U71" s="27">
        <f t="shared" si="5"/>
        <v>15000000</v>
      </c>
      <c r="V71" s="63">
        <v>0</v>
      </c>
      <c r="W71" s="63">
        <f t="shared" si="7"/>
        <v>15000000</v>
      </c>
      <c r="X71" s="50"/>
      <c r="Y71" s="16"/>
      <c r="Z71" s="31"/>
      <c r="AA71" s="16"/>
      <c r="AB71" s="44">
        <v>46283</v>
      </c>
      <c r="AC71" s="25">
        <v>46345</v>
      </c>
      <c r="AD71" s="58">
        <v>0</v>
      </c>
    </row>
    <row r="72" spans="1:30" ht="132" customHeight="1" x14ac:dyDescent="0.2">
      <c r="A72" s="13" t="s">
        <v>88</v>
      </c>
      <c r="B72" s="17">
        <v>46287</v>
      </c>
      <c r="C72" s="15" t="s">
        <v>91</v>
      </c>
      <c r="D72" s="13" t="s">
        <v>129</v>
      </c>
      <c r="E72" s="9" t="s">
        <v>163</v>
      </c>
      <c r="F72" s="12" t="s">
        <v>188</v>
      </c>
      <c r="G72" s="13" t="s">
        <v>126</v>
      </c>
      <c r="H72" s="12" t="s">
        <v>188</v>
      </c>
      <c r="I72" s="16">
        <v>110000000</v>
      </c>
      <c r="J72" s="18">
        <v>13926</v>
      </c>
      <c r="K72" s="12">
        <v>89526</v>
      </c>
      <c r="L72" s="26" t="s">
        <v>312</v>
      </c>
      <c r="M72" s="32" t="s">
        <v>314</v>
      </c>
      <c r="N72" s="9" t="s">
        <v>262</v>
      </c>
      <c r="O72" s="16" t="s">
        <v>224</v>
      </c>
      <c r="P72" s="16" t="s">
        <v>310</v>
      </c>
      <c r="Q72" s="16"/>
      <c r="R72" s="16"/>
      <c r="S72" s="27">
        <f t="shared" si="4"/>
        <v>0</v>
      </c>
      <c r="T72" s="31"/>
      <c r="U72" s="27">
        <f t="shared" si="5"/>
        <v>110000000</v>
      </c>
      <c r="V72" s="63">
        <v>13086073</v>
      </c>
      <c r="W72" s="63">
        <f t="shared" si="7"/>
        <v>96913927</v>
      </c>
      <c r="X72" s="50"/>
      <c r="Y72" s="16"/>
      <c r="Z72" s="31"/>
      <c r="AA72" s="16"/>
      <c r="AB72" s="16"/>
      <c r="AC72" s="25">
        <v>46387</v>
      </c>
      <c r="AD72" s="58">
        <v>0.11899999999999999</v>
      </c>
    </row>
    <row r="73" spans="1:30" ht="132" customHeight="1" x14ac:dyDescent="0.2">
      <c r="A73" s="13" t="s">
        <v>89</v>
      </c>
      <c r="B73" s="17">
        <v>46276</v>
      </c>
      <c r="C73" s="15" t="s">
        <v>91</v>
      </c>
      <c r="D73" s="13" t="s">
        <v>129</v>
      </c>
      <c r="E73" s="9" t="s">
        <v>173</v>
      </c>
      <c r="F73" s="12" t="s">
        <v>188</v>
      </c>
      <c r="G73" s="13" t="s">
        <v>127</v>
      </c>
      <c r="H73" s="12" t="s">
        <v>192</v>
      </c>
      <c r="I73" s="11">
        <v>4300000</v>
      </c>
      <c r="J73" s="18">
        <v>9326</v>
      </c>
      <c r="K73" s="12">
        <v>85726</v>
      </c>
      <c r="L73" s="26" t="s">
        <v>312</v>
      </c>
      <c r="M73" s="32" t="s">
        <v>314</v>
      </c>
      <c r="N73" s="9" t="s">
        <v>272</v>
      </c>
      <c r="O73" s="9" t="s">
        <v>205</v>
      </c>
      <c r="P73" s="9" t="s">
        <v>307</v>
      </c>
      <c r="Q73" s="22"/>
      <c r="R73" s="22"/>
      <c r="S73" s="27">
        <f t="shared" si="4"/>
        <v>0</v>
      </c>
      <c r="T73" s="31"/>
      <c r="U73" s="27">
        <f t="shared" si="5"/>
        <v>4300000</v>
      </c>
      <c r="V73" s="63"/>
      <c r="W73" s="63">
        <f t="shared" si="7"/>
        <v>4300000</v>
      </c>
      <c r="X73" s="50"/>
      <c r="Y73" s="13"/>
      <c r="Z73" s="31"/>
      <c r="AA73" s="13"/>
      <c r="AB73" s="17">
        <v>46276</v>
      </c>
      <c r="AC73" s="17">
        <v>46325</v>
      </c>
      <c r="AD73" s="58">
        <v>0</v>
      </c>
    </row>
    <row r="74" spans="1:30" ht="132" customHeight="1" x14ac:dyDescent="0.2">
      <c r="A74" s="9" t="s">
        <v>90</v>
      </c>
      <c r="B74" s="9">
        <v>46295</v>
      </c>
      <c r="C74" s="15" t="s">
        <v>91</v>
      </c>
      <c r="D74" s="13" t="s">
        <v>129</v>
      </c>
      <c r="E74" s="9" t="s">
        <v>187</v>
      </c>
      <c r="F74" s="9" t="s">
        <v>189</v>
      </c>
      <c r="G74" s="13" t="s">
        <v>128</v>
      </c>
      <c r="H74" s="12" t="s">
        <v>196</v>
      </c>
      <c r="I74" s="34">
        <v>83000000</v>
      </c>
      <c r="J74" s="18">
        <v>14326</v>
      </c>
      <c r="K74" s="12">
        <v>94026</v>
      </c>
      <c r="L74" s="26" t="s">
        <v>312</v>
      </c>
      <c r="M74" s="32" t="s">
        <v>314</v>
      </c>
      <c r="N74" s="9" t="s">
        <v>242</v>
      </c>
      <c r="O74" s="9" t="s">
        <v>238</v>
      </c>
      <c r="P74" s="15" t="s">
        <v>311</v>
      </c>
      <c r="Q74" s="15"/>
      <c r="R74" s="15"/>
      <c r="S74" s="27">
        <f t="shared" si="4"/>
        <v>0</v>
      </c>
      <c r="T74" s="31"/>
      <c r="U74" s="27">
        <f t="shared" si="5"/>
        <v>83000000</v>
      </c>
      <c r="V74" s="63">
        <v>19795000</v>
      </c>
      <c r="W74" s="63">
        <f t="shared" si="7"/>
        <v>63205000</v>
      </c>
      <c r="X74" s="50"/>
      <c r="Y74" s="15"/>
      <c r="Z74" s="31"/>
      <c r="AA74" s="15"/>
      <c r="AB74" s="14">
        <v>46296</v>
      </c>
      <c r="AC74" s="10">
        <v>46387</v>
      </c>
      <c r="AD74" s="58">
        <v>0.23849999999999999</v>
      </c>
    </row>
    <row r="75" spans="1:30" ht="15" customHeight="1" x14ac:dyDescent="0.2">
      <c r="X75" s="52"/>
    </row>
    <row r="76" spans="1:30" ht="15" customHeight="1" x14ac:dyDescent="0.2">
      <c r="X76" s="52"/>
    </row>
    <row r="77" spans="1:30" ht="15" customHeight="1" x14ac:dyDescent="0.2">
      <c r="X77" s="52"/>
    </row>
    <row r="78" spans="1:30" ht="15" customHeight="1" x14ac:dyDescent="0.2">
      <c r="X78" s="52"/>
    </row>
    <row r="79" spans="1:30" ht="15" customHeight="1" x14ac:dyDescent="0.2">
      <c r="X79" s="52"/>
    </row>
    <row r="80" spans="1:30" ht="15" customHeight="1" x14ac:dyDescent="0.2">
      <c r="X80" s="52"/>
    </row>
    <row r="81" spans="24:24" ht="15" customHeight="1" x14ac:dyDescent="0.2">
      <c r="X81" s="52"/>
    </row>
    <row r="82" spans="24:24" ht="15" customHeight="1" x14ac:dyDescent="0.2">
      <c r="X82" s="52"/>
    </row>
    <row r="83" spans="24:24" ht="15" customHeight="1" x14ac:dyDescent="0.2">
      <c r="X83" s="52"/>
    </row>
    <row r="84" spans="24:24" ht="15" customHeight="1" x14ac:dyDescent="0.2">
      <c r="X84" s="52"/>
    </row>
    <row r="85" spans="24:24" ht="15" customHeight="1" x14ac:dyDescent="0.2">
      <c r="X85" s="52"/>
    </row>
    <row r="86" spans="24:24" ht="15" customHeight="1" x14ac:dyDescent="0.2">
      <c r="X86" s="52"/>
    </row>
    <row r="87" spans="24:24" ht="15" customHeight="1" x14ac:dyDescent="0.2">
      <c r="X87" s="52"/>
    </row>
    <row r="88" spans="24:24" ht="15" customHeight="1" x14ac:dyDescent="0.2">
      <c r="X88" s="52"/>
    </row>
    <row r="89" spans="24:24" ht="15" customHeight="1" x14ac:dyDescent="0.2">
      <c r="X89" s="52"/>
    </row>
    <row r="90" spans="24:24" ht="15" customHeight="1" x14ac:dyDescent="0.2">
      <c r="X90" s="52"/>
    </row>
    <row r="91" spans="24:24" ht="15" customHeight="1" x14ac:dyDescent="0.2">
      <c r="X91" s="52"/>
    </row>
    <row r="92" spans="24:24" ht="15" customHeight="1" x14ac:dyDescent="0.2">
      <c r="X92" s="52"/>
    </row>
    <row r="93" spans="24:24" ht="15" customHeight="1" x14ac:dyDescent="0.2">
      <c r="X93" s="52"/>
    </row>
    <row r="94" spans="24:24" ht="15" customHeight="1" x14ac:dyDescent="0.2">
      <c r="X94" s="52"/>
    </row>
    <row r="95" spans="24:24" ht="15" customHeight="1" x14ac:dyDescent="0.2">
      <c r="X95" s="52"/>
    </row>
    <row r="96" spans="24:24" ht="15" customHeight="1" x14ac:dyDescent="0.2">
      <c r="X96" s="52"/>
    </row>
    <row r="97" spans="24:24" ht="15" customHeight="1" x14ac:dyDescent="0.2">
      <c r="X97" s="52"/>
    </row>
    <row r="98" spans="24:24" ht="15" customHeight="1" x14ac:dyDescent="0.2">
      <c r="X98" s="52"/>
    </row>
    <row r="99" spans="24:24" ht="15" customHeight="1" x14ac:dyDescent="0.2">
      <c r="X99" s="52"/>
    </row>
    <row r="100" spans="24:24" ht="15" customHeight="1" x14ac:dyDescent="0.2">
      <c r="X100" s="52"/>
    </row>
    <row r="101" spans="24:24" ht="15" customHeight="1" x14ac:dyDescent="0.2">
      <c r="X101" s="52"/>
    </row>
    <row r="102" spans="24:24" ht="15" customHeight="1" x14ac:dyDescent="0.2">
      <c r="X102" s="52"/>
    </row>
    <row r="103" spans="24:24" ht="15" customHeight="1" x14ac:dyDescent="0.2">
      <c r="X103" s="52"/>
    </row>
    <row r="104" spans="24:24" ht="15" customHeight="1" x14ac:dyDescent="0.2">
      <c r="X104" s="52"/>
    </row>
    <row r="105" spans="24:24" ht="15" customHeight="1" x14ac:dyDescent="0.2">
      <c r="X105" s="52"/>
    </row>
    <row r="106" spans="24:24" ht="15" customHeight="1" x14ac:dyDescent="0.2">
      <c r="X106" s="52"/>
    </row>
    <row r="107" spans="24:24" ht="15" customHeight="1" x14ac:dyDescent="0.2">
      <c r="X107" s="52"/>
    </row>
    <row r="108" spans="24:24" ht="15" customHeight="1" x14ac:dyDescent="0.2">
      <c r="X108" s="52"/>
    </row>
    <row r="109" spans="24:24" ht="15" customHeight="1" x14ac:dyDescent="0.2">
      <c r="X109" s="52"/>
    </row>
    <row r="110" spans="24:24" ht="15" customHeight="1" x14ac:dyDescent="0.2">
      <c r="X110" s="52"/>
    </row>
    <row r="111" spans="24:24" ht="15" customHeight="1" x14ac:dyDescent="0.2">
      <c r="X111" s="52"/>
    </row>
    <row r="112" spans="24:24" ht="15" customHeight="1" x14ac:dyDescent="0.2">
      <c r="X112" s="52"/>
    </row>
    <row r="113" spans="24:24" ht="15" customHeight="1" x14ac:dyDescent="0.2">
      <c r="X113" s="52"/>
    </row>
    <row r="114" spans="24:24" ht="15" customHeight="1" x14ac:dyDescent="0.2">
      <c r="X114" s="52"/>
    </row>
    <row r="115" spans="24:24" ht="15" customHeight="1" x14ac:dyDescent="0.2">
      <c r="X115" s="52"/>
    </row>
    <row r="116" spans="24:24" ht="15" customHeight="1" x14ac:dyDescent="0.2">
      <c r="X116" s="52"/>
    </row>
    <row r="117" spans="24:24" ht="15" customHeight="1" x14ac:dyDescent="0.2">
      <c r="X117" s="52"/>
    </row>
    <row r="118" spans="24:24" ht="15" customHeight="1" x14ac:dyDescent="0.2">
      <c r="X118" s="52"/>
    </row>
    <row r="119" spans="24:24" ht="15" customHeight="1" x14ac:dyDescent="0.2">
      <c r="X119" s="52"/>
    </row>
    <row r="120" spans="24:24" ht="15" customHeight="1" x14ac:dyDescent="0.2">
      <c r="X120" s="52"/>
    </row>
    <row r="121" spans="24:24" ht="15" customHeight="1" x14ac:dyDescent="0.2">
      <c r="X121" s="52"/>
    </row>
    <row r="122" spans="24:24" ht="15" customHeight="1" x14ac:dyDescent="0.2">
      <c r="X122" s="52"/>
    </row>
    <row r="123" spans="24:24" ht="15" customHeight="1" x14ac:dyDescent="0.2">
      <c r="X123" s="52"/>
    </row>
    <row r="124" spans="24:24" ht="15" customHeight="1" x14ac:dyDescent="0.2">
      <c r="X124" s="52"/>
    </row>
    <row r="125" spans="24:24" ht="15" customHeight="1" x14ac:dyDescent="0.2">
      <c r="X125" s="52"/>
    </row>
    <row r="126" spans="24:24" ht="15" customHeight="1" x14ac:dyDescent="0.2">
      <c r="X126" s="52"/>
    </row>
    <row r="127" spans="24:24" ht="15" customHeight="1" x14ac:dyDescent="0.2">
      <c r="X127" s="52"/>
    </row>
    <row r="128" spans="24:24" ht="15" customHeight="1" x14ac:dyDescent="0.2">
      <c r="X128" s="52"/>
    </row>
    <row r="129" spans="24:24" ht="15" customHeight="1" x14ac:dyDescent="0.2">
      <c r="X129" s="52"/>
    </row>
    <row r="130" spans="24:24" ht="15" customHeight="1" x14ac:dyDescent="0.2">
      <c r="X130" s="52"/>
    </row>
    <row r="131" spans="24:24" ht="15" customHeight="1" x14ac:dyDescent="0.2">
      <c r="X131" s="52"/>
    </row>
    <row r="132" spans="24:24" ht="15" customHeight="1" x14ac:dyDescent="0.2">
      <c r="X132" s="52"/>
    </row>
    <row r="133" spans="24:24" ht="15" customHeight="1" x14ac:dyDescent="0.2">
      <c r="X133" s="52"/>
    </row>
    <row r="134" spans="24:24" ht="15" customHeight="1" x14ac:dyDescent="0.2">
      <c r="X134" s="52"/>
    </row>
    <row r="135" spans="24:24" ht="15" customHeight="1" x14ac:dyDescent="0.2">
      <c r="X135" s="52"/>
    </row>
    <row r="136" spans="24:24" ht="15" customHeight="1" x14ac:dyDescent="0.2">
      <c r="X136" s="52"/>
    </row>
    <row r="137" spans="24:24" ht="15" customHeight="1" x14ac:dyDescent="0.2">
      <c r="X137" s="52"/>
    </row>
    <row r="138" spans="24:24" ht="15" customHeight="1" x14ac:dyDescent="0.2">
      <c r="X138" s="52"/>
    </row>
    <row r="139" spans="24:24" ht="15" customHeight="1" x14ac:dyDescent="0.2">
      <c r="X139" s="52"/>
    </row>
    <row r="140" spans="24:24" ht="15" customHeight="1" x14ac:dyDescent="0.2">
      <c r="X140" s="52"/>
    </row>
    <row r="141" spans="24:24" ht="15" customHeight="1" x14ac:dyDescent="0.2">
      <c r="X141" s="52"/>
    </row>
    <row r="142" spans="24:24" ht="15" customHeight="1" x14ac:dyDescent="0.2">
      <c r="X142" s="52"/>
    </row>
    <row r="143" spans="24:24" ht="15" customHeight="1" x14ac:dyDescent="0.2">
      <c r="X143" s="52"/>
    </row>
    <row r="144" spans="24:24" ht="15" customHeight="1" x14ac:dyDescent="0.2">
      <c r="X144" s="52"/>
    </row>
    <row r="145" spans="24:24" ht="15" customHeight="1" x14ac:dyDescent="0.2">
      <c r="X145" s="52"/>
    </row>
    <row r="146" spans="24:24" ht="15" customHeight="1" x14ac:dyDescent="0.2">
      <c r="X146" s="52"/>
    </row>
    <row r="147" spans="24:24" ht="15" customHeight="1" x14ac:dyDescent="0.2">
      <c r="X147" s="52"/>
    </row>
    <row r="148" spans="24:24" ht="15" customHeight="1" x14ac:dyDescent="0.2">
      <c r="X148" s="52"/>
    </row>
    <row r="149" spans="24:24" ht="15" customHeight="1" x14ac:dyDescent="0.2">
      <c r="X149" s="52"/>
    </row>
    <row r="150" spans="24:24" ht="15" customHeight="1" x14ac:dyDescent="0.2">
      <c r="X150" s="52"/>
    </row>
    <row r="151" spans="24:24" ht="15" customHeight="1" x14ac:dyDescent="0.2">
      <c r="X151" s="52"/>
    </row>
    <row r="152" spans="24:24" ht="15" customHeight="1" x14ac:dyDescent="0.2">
      <c r="X152" s="52"/>
    </row>
    <row r="153" spans="24:24" ht="15" customHeight="1" x14ac:dyDescent="0.2">
      <c r="X153" s="52"/>
    </row>
    <row r="154" spans="24:24" ht="15" customHeight="1" x14ac:dyDescent="0.2">
      <c r="X154" s="52"/>
    </row>
    <row r="155" spans="24:24" ht="15" customHeight="1" x14ac:dyDescent="0.2">
      <c r="X155" s="52"/>
    </row>
    <row r="156" spans="24:24" ht="15" customHeight="1" x14ac:dyDescent="0.2">
      <c r="X156" s="52"/>
    </row>
    <row r="157" spans="24:24" ht="15" customHeight="1" x14ac:dyDescent="0.2">
      <c r="X157" s="52"/>
    </row>
    <row r="158" spans="24:24" ht="15" customHeight="1" x14ac:dyDescent="0.2">
      <c r="X158" s="52"/>
    </row>
    <row r="159" spans="24:24" ht="15" customHeight="1" x14ac:dyDescent="0.2">
      <c r="X159" s="52"/>
    </row>
    <row r="160" spans="24:24" ht="15" customHeight="1" x14ac:dyDescent="0.2">
      <c r="X160" s="52"/>
    </row>
    <row r="161" spans="24:24" ht="15" customHeight="1" x14ac:dyDescent="0.2">
      <c r="X161" s="52"/>
    </row>
    <row r="162" spans="24:24" ht="15" customHeight="1" x14ac:dyDescent="0.2">
      <c r="X162" s="52"/>
    </row>
    <row r="163" spans="24:24" ht="15" customHeight="1" x14ac:dyDescent="0.2">
      <c r="X163" s="52"/>
    </row>
    <row r="164" spans="24:24" ht="15" customHeight="1" x14ac:dyDescent="0.2">
      <c r="X164" s="52"/>
    </row>
    <row r="165" spans="24:24" ht="15" customHeight="1" x14ac:dyDescent="0.2">
      <c r="X165" s="52"/>
    </row>
    <row r="166" spans="24:24" ht="15" customHeight="1" x14ac:dyDescent="0.2">
      <c r="X166" s="52"/>
    </row>
    <row r="167" spans="24:24" ht="15" customHeight="1" x14ac:dyDescent="0.2">
      <c r="X167" s="52"/>
    </row>
    <row r="168" spans="24:24" ht="15" customHeight="1" x14ac:dyDescent="0.2">
      <c r="X168" s="52"/>
    </row>
    <row r="169" spans="24:24" ht="15" customHeight="1" x14ac:dyDescent="0.2">
      <c r="X169" s="52"/>
    </row>
    <row r="170" spans="24:24" ht="15" customHeight="1" x14ac:dyDescent="0.2">
      <c r="X170" s="52"/>
    </row>
    <row r="171" spans="24:24" ht="15" customHeight="1" x14ac:dyDescent="0.2">
      <c r="X171" s="52"/>
    </row>
    <row r="172" spans="24:24" ht="15" customHeight="1" x14ac:dyDescent="0.2">
      <c r="X172" s="52"/>
    </row>
    <row r="173" spans="24:24" ht="15" customHeight="1" x14ac:dyDescent="0.2">
      <c r="X173" s="52"/>
    </row>
    <row r="174" spans="24:24" ht="15" customHeight="1" x14ac:dyDescent="0.2">
      <c r="X174" s="52"/>
    </row>
    <row r="175" spans="24:24" ht="15" customHeight="1" x14ac:dyDescent="0.2">
      <c r="X175" s="52"/>
    </row>
    <row r="176" spans="24:24" ht="15" customHeight="1" x14ac:dyDescent="0.2">
      <c r="X176" s="52"/>
    </row>
    <row r="177" spans="24:24" ht="15" customHeight="1" x14ac:dyDescent="0.2">
      <c r="X177" s="52"/>
    </row>
    <row r="178" spans="24:24" ht="15" customHeight="1" x14ac:dyDescent="0.2">
      <c r="X178" s="52"/>
    </row>
    <row r="179" spans="24:24" ht="15" customHeight="1" x14ac:dyDescent="0.2">
      <c r="X179" s="52"/>
    </row>
    <row r="180" spans="24:24" ht="15" customHeight="1" x14ac:dyDescent="0.2">
      <c r="X180" s="52"/>
    </row>
    <row r="181" spans="24:24" ht="15" customHeight="1" x14ac:dyDescent="0.2">
      <c r="X181" s="52"/>
    </row>
    <row r="182" spans="24:24" ht="15" customHeight="1" x14ac:dyDescent="0.2">
      <c r="X182" s="52"/>
    </row>
    <row r="183" spans="24:24" ht="15" customHeight="1" x14ac:dyDescent="0.2">
      <c r="X183" s="52"/>
    </row>
    <row r="184" spans="24:24" ht="15" customHeight="1" x14ac:dyDescent="0.2">
      <c r="X184" s="52"/>
    </row>
    <row r="185" spans="24:24" ht="15" customHeight="1" x14ac:dyDescent="0.2">
      <c r="X185" s="52"/>
    </row>
    <row r="186" spans="24:24" ht="15" customHeight="1" x14ac:dyDescent="0.2">
      <c r="X186" s="52"/>
    </row>
    <row r="187" spans="24:24" ht="15" customHeight="1" x14ac:dyDescent="0.2">
      <c r="X187" s="52"/>
    </row>
    <row r="188" spans="24:24" ht="15" customHeight="1" x14ac:dyDescent="0.2">
      <c r="X188" s="52"/>
    </row>
    <row r="189" spans="24:24" ht="15" customHeight="1" x14ac:dyDescent="0.2">
      <c r="X189" s="52"/>
    </row>
    <row r="190" spans="24:24" ht="15" customHeight="1" x14ac:dyDescent="0.2">
      <c r="X190" s="52"/>
    </row>
    <row r="191" spans="24:24" ht="15" customHeight="1" x14ac:dyDescent="0.2">
      <c r="X191" s="52"/>
    </row>
    <row r="192" spans="24:24" ht="15" customHeight="1" x14ac:dyDescent="0.2">
      <c r="X192" s="52"/>
    </row>
    <row r="193" spans="24:24" ht="15" customHeight="1" x14ac:dyDescent="0.2">
      <c r="X193" s="52"/>
    </row>
    <row r="194" spans="24:24" ht="15" customHeight="1" x14ac:dyDescent="0.2">
      <c r="X194" s="52"/>
    </row>
    <row r="195" spans="24:24" ht="15" customHeight="1" x14ac:dyDescent="0.2">
      <c r="X195" s="52"/>
    </row>
    <row r="196" spans="24:24" ht="15" customHeight="1" x14ac:dyDescent="0.2">
      <c r="X196" s="52"/>
    </row>
    <row r="197" spans="24:24" ht="15" customHeight="1" x14ac:dyDescent="0.2">
      <c r="X197" s="52"/>
    </row>
    <row r="198" spans="24:24" ht="15" customHeight="1" x14ac:dyDescent="0.2">
      <c r="X198" s="52"/>
    </row>
    <row r="199" spans="24:24" ht="15" customHeight="1" x14ac:dyDescent="0.2">
      <c r="X199" s="52"/>
    </row>
    <row r="200" spans="24:24" ht="15" customHeight="1" x14ac:dyDescent="0.2">
      <c r="X200" s="52"/>
    </row>
    <row r="201" spans="24:24" ht="15" customHeight="1" x14ac:dyDescent="0.2">
      <c r="X201" s="52"/>
    </row>
    <row r="202" spans="24:24" ht="15" customHeight="1" x14ac:dyDescent="0.2">
      <c r="X202" s="52"/>
    </row>
    <row r="203" spans="24:24" ht="15" customHeight="1" x14ac:dyDescent="0.2">
      <c r="X203" s="52"/>
    </row>
    <row r="204" spans="24:24" ht="15" customHeight="1" x14ac:dyDescent="0.2">
      <c r="X204" s="52"/>
    </row>
    <row r="205" spans="24:24" ht="15" customHeight="1" x14ac:dyDescent="0.2">
      <c r="X205" s="52"/>
    </row>
    <row r="206" spans="24:24" ht="15" customHeight="1" x14ac:dyDescent="0.2">
      <c r="X206" s="52"/>
    </row>
    <row r="207" spans="24:24" ht="15" customHeight="1" x14ac:dyDescent="0.2">
      <c r="X207" s="52"/>
    </row>
    <row r="208" spans="24:24" ht="15" customHeight="1" x14ac:dyDescent="0.2">
      <c r="X208" s="52"/>
    </row>
    <row r="209" spans="24:24" ht="15" customHeight="1" x14ac:dyDescent="0.2">
      <c r="X209" s="52"/>
    </row>
    <row r="210" spans="24:24" ht="15" customHeight="1" x14ac:dyDescent="0.2">
      <c r="X210" s="52"/>
    </row>
    <row r="211" spans="24:24" ht="15" customHeight="1" x14ac:dyDescent="0.2">
      <c r="X211" s="52"/>
    </row>
    <row r="212" spans="24:24" ht="15" customHeight="1" x14ac:dyDescent="0.2">
      <c r="X212" s="52"/>
    </row>
    <row r="213" spans="24:24" ht="15" customHeight="1" x14ac:dyDescent="0.2">
      <c r="X213" s="52"/>
    </row>
    <row r="214" spans="24:24" ht="15" customHeight="1" x14ac:dyDescent="0.2">
      <c r="X214" s="52"/>
    </row>
    <row r="215" spans="24:24" ht="15" customHeight="1" x14ac:dyDescent="0.2">
      <c r="X215" s="52"/>
    </row>
    <row r="216" spans="24:24" ht="15" customHeight="1" x14ac:dyDescent="0.2">
      <c r="X216" s="52"/>
    </row>
    <row r="217" spans="24:24" ht="15" customHeight="1" x14ac:dyDescent="0.2">
      <c r="X217" s="52"/>
    </row>
    <row r="218" spans="24:24" ht="15" customHeight="1" x14ac:dyDescent="0.2">
      <c r="X218" s="52"/>
    </row>
    <row r="219" spans="24:24" ht="15" customHeight="1" x14ac:dyDescent="0.2">
      <c r="X219" s="52"/>
    </row>
    <row r="220" spans="24:24" ht="15" customHeight="1" x14ac:dyDescent="0.2">
      <c r="X220" s="52"/>
    </row>
    <row r="221" spans="24:24" ht="15" customHeight="1" x14ac:dyDescent="0.2">
      <c r="X221" s="52"/>
    </row>
    <row r="222" spans="24:24" ht="15" customHeight="1" x14ac:dyDescent="0.2">
      <c r="X222" s="52"/>
    </row>
    <row r="223" spans="24:24" ht="15" customHeight="1" x14ac:dyDescent="0.2">
      <c r="X223" s="52"/>
    </row>
    <row r="224" spans="24:24" ht="15" customHeight="1" x14ac:dyDescent="0.2">
      <c r="X224" s="52"/>
    </row>
    <row r="225" spans="24:24" ht="15" customHeight="1" x14ac:dyDescent="0.2">
      <c r="X225" s="52"/>
    </row>
    <row r="226" spans="24:24" ht="15" customHeight="1" x14ac:dyDescent="0.2">
      <c r="X226" s="52"/>
    </row>
    <row r="227" spans="24:24" ht="15" customHeight="1" x14ac:dyDescent="0.2">
      <c r="X227" s="52"/>
    </row>
    <row r="228" spans="24:24" ht="15" customHeight="1" x14ac:dyDescent="0.2">
      <c r="X228" s="52"/>
    </row>
    <row r="229" spans="24:24" ht="15" customHeight="1" x14ac:dyDescent="0.2">
      <c r="X229" s="52"/>
    </row>
    <row r="230" spans="24:24" ht="15" customHeight="1" x14ac:dyDescent="0.2">
      <c r="X230" s="52"/>
    </row>
    <row r="231" spans="24:24" ht="15" customHeight="1" x14ac:dyDescent="0.2">
      <c r="X231" s="52"/>
    </row>
    <row r="232" spans="24:24" ht="15" customHeight="1" x14ac:dyDescent="0.2">
      <c r="X232" s="52"/>
    </row>
    <row r="233" spans="24:24" ht="15" customHeight="1" x14ac:dyDescent="0.2">
      <c r="X233" s="52"/>
    </row>
    <row r="234" spans="24:24" ht="15" customHeight="1" x14ac:dyDescent="0.2">
      <c r="X234" s="52"/>
    </row>
    <row r="235" spans="24:24" ht="15" customHeight="1" x14ac:dyDescent="0.2">
      <c r="X235" s="52"/>
    </row>
    <row r="236" spans="24:24" ht="15" customHeight="1" x14ac:dyDescent="0.2">
      <c r="X236" s="52"/>
    </row>
    <row r="237" spans="24:24" ht="15" customHeight="1" x14ac:dyDescent="0.2">
      <c r="X237" s="52"/>
    </row>
    <row r="238" spans="24:24" ht="15" customHeight="1" x14ac:dyDescent="0.2">
      <c r="X238" s="52"/>
    </row>
    <row r="239" spans="24:24" ht="15" customHeight="1" x14ac:dyDescent="0.2">
      <c r="X239" s="52"/>
    </row>
    <row r="240" spans="24:24" ht="15" customHeight="1" x14ac:dyDescent="0.2">
      <c r="X240" s="52"/>
    </row>
    <row r="241" spans="24:24" ht="15" customHeight="1" x14ac:dyDescent="0.2">
      <c r="X241" s="52"/>
    </row>
    <row r="242" spans="24:24" ht="15" customHeight="1" x14ac:dyDescent="0.2">
      <c r="X242" s="52"/>
    </row>
    <row r="243" spans="24:24" ht="15" customHeight="1" x14ac:dyDescent="0.2">
      <c r="X243" s="52"/>
    </row>
    <row r="244" spans="24:24" ht="15" customHeight="1" x14ac:dyDescent="0.2">
      <c r="X244" s="52"/>
    </row>
    <row r="245" spans="24:24" ht="15" customHeight="1" x14ac:dyDescent="0.2">
      <c r="X245" s="52"/>
    </row>
    <row r="246" spans="24:24" ht="15" customHeight="1" x14ac:dyDescent="0.2">
      <c r="X246" s="52"/>
    </row>
    <row r="247" spans="24:24" ht="15" customHeight="1" x14ac:dyDescent="0.2">
      <c r="X247" s="52"/>
    </row>
    <row r="248" spans="24:24" ht="15" customHeight="1" x14ac:dyDescent="0.2">
      <c r="X248" s="52"/>
    </row>
    <row r="249" spans="24:24" ht="15" customHeight="1" x14ac:dyDescent="0.2">
      <c r="X249" s="52"/>
    </row>
    <row r="250" spans="24:24" ht="15" customHeight="1" x14ac:dyDescent="0.2">
      <c r="X250" s="52"/>
    </row>
    <row r="251" spans="24:24" ht="15" customHeight="1" x14ac:dyDescent="0.2">
      <c r="X251" s="52"/>
    </row>
    <row r="252" spans="24:24" ht="15" customHeight="1" x14ac:dyDescent="0.2">
      <c r="X252" s="52"/>
    </row>
    <row r="253" spans="24:24" ht="15" customHeight="1" x14ac:dyDescent="0.2">
      <c r="X253" s="52"/>
    </row>
    <row r="254" spans="24:24" ht="15" customHeight="1" x14ac:dyDescent="0.2">
      <c r="X254" s="52"/>
    </row>
    <row r="255" spans="24:24" ht="15" customHeight="1" x14ac:dyDescent="0.2">
      <c r="X255" s="52"/>
    </row>
    <row r="256" spans="24:24" ht="15" customHeight="1" x14ac:dyDescent="0.2">
      <c r="X256" s="52"/>
    </row>
    <row r="257" spans="24:24" ht="15" customHeight="1" x14ac:dyDescent="0.2">
      <c r="X257" s="52"/>
    </row>
    <row r="258" spans="24:24" ht="15" customHeight="1" x14ac:dyDescent="0.2">
      <c r="X258" s="52"/>
    </row>
    <row r="259" spans="24:24" ht="15" customHeight="1" x14ac:dyDescent="0.2">
      <c r="X259" s="52"/>
    </row>
    <row r="260" spans="24:24" ht="15" customHeight="1" x14ac:dyDescent="0.2">
      <c r="X260" s="52"/>
    </row>
    <row r="261" spans="24:24" ht="15" customHeight="1" x14ac:dyDescent="0.2">
      <c r="X261" s="52"/>
    </row>
    <row r="262" spans="24:24" ht="15" customHeight="1" x14ac:dyDescent="0.2">
      <c r="X262" s="52"/>
    </row>
    <row r="263" spans="24:24" ht="15" customHeight="1" x14ac:dyDescent="0.2">
      <c r="X263" s="52"/>
    </row>
    <row r="264" spans="24:24" ht="15" customHeight="1" x14ac:dyDescent="0.2">
      <c r="X264" s="52"/>
    </row>
    <row r="265" spans="24:24" ht="15" customHeight="1" x14ac:dyDescent="0.2">
      <c r="X265" s="52"/>
    </row>
    <row r="266" spans="24:24" ht="15" customHeight="1" x14ac:dyDescent="0.2">
      <c r="X266" s="52"/>
    </row>
    <row r="267" spans="24:24" ht="15" customHeight="1" x14ac:dyDescent="0.2">
      <c r="X267" s="52"/>
    </row>
    <row r="268" spans="24:24" ht="15" customHeight="1" x14ac:dyDescent="0.2">
      <c r="X268" s="52"/>
    </row>
    <row r="269" spans="24:24" ht="15" customHeight="1" x14ac:dyDescent="0.2">
      <c r="X269" s="52"/>
    </row>
    <row r="270" spans="24:24" ht="15" customHeight="1" x14ac:dyDescent="0.2">
      <c r="X270" s="52"/>
    </row>
    <row r="271" spans="24:24" ht="15" customHeight="1" x14ac:dyDescent="0.2">
      <c r="X271" s="52"/>
    </row>
    <row r="272" spans="24:24" ht="15" customHeight="1" x14ac:dyDescent="0.2">
      <c r="X272" s="52"/>
    </row>
    <row r="273" spans="24:24" ht="15" customHeight="1" x14ac:dyDescent="0.2">
      <c r="X273" s="52"/>
    </row>
    <row r="274" spans="24:24" ht="15" customHeight="1" x14ac:dyDescent="0.2">
      <c r="X274" s="52"/>
    </row>
    <row r="275" spans="24:24" ht="15" customHeight="1" x14ac:dyDescent="0.2">
      <c r="X275" s="52"/>
    </row>
    <row r="276" spans="24:24" ht="15" customHeight="1" x14ac:dyDescent="0.2">
      <c r="X276" s="52"/>
    </row>
    <row r="277" spans="24:24" ht="15" customHeight="1" x14ac:dyDescent="0.2">
      <c r="X277" s="52"/>
    </row>
    <row r="278" spans="24:24" ht="15" customHeight="1" x14ac:dyDescent="0.2">
      <c r="X278" s="52"/>
    </row>
    <row r="279" spans="24:24" ht="15" customHeight="1" x14ac:dyDescent="0.2">
      <c r="X279" s="52"/>
    </row>
    <row r="280" spans="24:24" ht="15" customHeight="1" x14ac:dyDescent="0.2">
      <c r="X280" s="52"/>
    </row>
    <row r="281" spans="24:24" ht="15" customHeight="1" x14ac:dyDescent="0.2">
      <c r="X281" s="52"/>
    </row>
    <row r="282" spans="24:24" ht="15" customHeight="1" x14ac:dyDescent="0.2">
      <c r="X282" s="52"/>
    </row>
    <row r="283" spans="24:24" ht="15" customHeight="1" x14ac:dyDescent="0.2">
      <c r="X283" s="52"/>
    </row>
    <row r="284" spans="24:24" ht="15" customHeight="1" x14ac:dyDescent="0.2">
      <c r="X284" s="52"/>
    </row>
    <row r="285" spans="24:24" ht="15" customHeight="1" x14ac:dyDescent="0.2">
      <c r="X285" s="52"/>
    </row>
    <row r="286" spans="24:24" ht="15" customHeight="1" x14ac:dyDescent="0.2">
      <c r="X286" s="52"/>
    </row>
    <row r="287" spans="24:24" ht="15" customHeight="1" x14ac:dyDescent="0.2">
      <c r="X287" s="52"/>
    </row>
    <row r="288" spans="24:24" ht="15" customHeight="1" x14ac:dyDescent="0.2">
      <c r="X288" s="52"/>
    </row>
    <row r="289" spans="24:24" ht="15" customHeight="1" x14ac:dyDescent="0.2">
      <c r="X289" s="52"/>
    </row>
    <row r="290" spans="24:24" ht="15" customHeight="1" x14ac:dyDescent="0.2">
      <c r="X290" s="52"/>
    </row>
    <row r="291" spans="24:24" ht="15" customHeight="1" x14ac:dyDescent="0.2">
      <c r="X291" s="52"/>
    </row>
    <row r="292" spans="24:24" ht="15" customHeight="1" x14ac:dyDescent="0.2">
      <c r="X292" s="52"/>
    </row>
    <row r="293" spans="24:24" ht="15" customHeight="1" x14ac:dyDescent="0.2">
      <c r="X293" s="52"/>
    </row>
    <row r="294" spans="24:24" ht="15" customHeight="1" x14ac:dyDescent="0.2">
      <c r="X294" s="52"/>
    </row>
    <row r="295" spans="24:24" ht="15" customHeight="1" x14ac:dyDescent="0.2">
      <c r="X295" s="52"/>
    </row>
    <row r="296" spans="24:24" ht="15" customHeight="1" x14ac:dyDescent="0.2">
      <c r="X296" s="52"/>
    </row>
    <row r="297" spans="24:24" ht="15" customHeight="1" x14ac:dyDescent="0.2">
      <c r="X297" s="52"/>
    </row>
    <row r="298" spans="24:24" ht="15" customHeight="1" x14ac:dyDescent="0.2">
      <c r="X298" s="52"/>
    </row>
    <row r="299" spans="24:24" ht="15" customHeight="1" x14ac:dyDescent="0.2">
      <c r="X299" s="52"/>
    </row>
    <row r="300" spans="24:24" ht="15" customHeight="1" x14ac:dyDescent="0.2">
      <c r="X300" s="52"/>
    </row>
    <row r="301" spans="24:24" ht="15" customHeight="1" x14ac:dyDescent="0.2">
      <c r="X301" s="52"/>
    </row>
    <row r="302" spans="24:24" ht="15" customHeight="1" x14ac:dyDescent="0.2">
      <c r="X302" s="52"/>
    </row>
    <row r="303" spans="24:24" ht="15" customHeight="1" x14ac:dyDescent="0.2">
      <c r="X303" s="52"/>
    </row>
    <row r="304" spans="24:24" ht="15" customHeight="1" x14ac:dyDescent="0.2">
      <c r="X304" s="52"/>
    </row>
    <row r="305" spans="24:24" ht="15" customHeight="1" x14ac:dyDescent="0.2">
      <c r="X305" s="52"/>
    </row>
    <row r="306" spans="24:24" ht="15" customHeight="1" x14ac:dyDescent="0.2">
      <c r="X306" s="52"/>
    </row>
    <row r="307" spans="24:24" ht="15" customHeight="1" x14ac:dyDescent="0.2">
      <c r="X307" s="52"/>
    </row>
    <row r="308" spans="24:24" ht="15" customHeight="1" x14ac:dyDescent="0.2">
      <c r="X308" s="52"/>
    </row>
    <row r="309" spans="24:24" ht="15" customHeight="1" x14ac:dyDescent="0.2">
      <c r="X309" s="52"/>
    </row>
    <row r="310" spans="24:24" ht="15" customHeight="1" x14ac:dyDescent="0.2">
      <c r="X310" s="52"/>
    </row>
    <row r="311" spans="24:24" ht="15" customHeight="1" x14ac:dyDescent="0.2">
      <c r="X311" s="52"/>
    </row>
    <row r="312" spans="24:24" ht="15" customHeight="1" x14ac:dyDescent="0.2">
      <c r="X312" s="52"/>
    </row>
    <row r="313" spans="24:24" ht="15" customHeight="1" x14ac:dyDescent="0.2">
      <c r="X313" s="52"/>
    </row>
    <row r="314" spans="24:24" ht="15" customHeight="1" x14ac:dyDescent="0.2">
      <c r="X314" s="52"/>
    </row>
    <row r="315" spans="24:24" ht="15" customHeight="1" x14ac:dyDescent="0.2">
      <c r="X315" s="52"/>
    </row>
    <row r="316" spans="24:24" ht="15" customHeight="1" x14ac:dyDescent="0.2">
      <c r="X316" s="52"/>
    </row>
    <row r="317" spans="24:24" ht="15" customHeight="1" x14ac:dyDescent="0.2">
      <c r="X317" s="52"/>
    </row>
    <row r="318" spans="24:24" ht="15" customHeight="1" x14ac:dyDescent="0.2">
      <c r="X318" s="52"/>
    </row>
    <row r="319" spans="24:24" ht="15" customHeight="1" x14ac:dyDescent="0.2">
      <c r="X319" s="52"/>
    </row>
    <row r="320" spans="24:24" ht="15" customHeight="1" x14ac:dyDescent="0.2">
      <c r="X320" s="52"/>
    </row>
    <row r="321" spans="24:24" ht="15" customHeight="1" x14ac:dyDescent="0.2">
      <c r="X321" s="52"/>
    </row>
    <row r="322" spans="24:24" ht="15" customHeight="1" x14ac:dyDescent="0.2">
      <c r="X322" s="52"/>
    </row>
    <row r="323" spans="24:24" ht="15" customHeight="1" x14ac:dyDescent="0.2">
      <c r="X323" s="52"/>
    </row>
    <row r="324" spans="24:24" ht="15" customHeight="1" x14ac:dyDescent="0.2">
      <c r="X324" s="52"/>
    </row>
    <row r="325" spans="24:24" ht="15" customHeight="1" x14ac:dyDescent="0.2">
      <c r="X325" s="52"/>
    </row>
    <row r="326" spans="24:24" ht="15" customHeight="1" x14ac:dyDescent="0.2">
      <c r="X326" s="52"/>
    </row>
    <row r="327" spans="24:24" ht="15" customHeight="1" x14ac:dyDescent="0.2">
      <c r="X327" s="52"/>
    </row>
    <row r="328" spans="24:24" ht="15" customHeight="1" x14ac:dyDescent="0.2">
      <c r="X328" s="52"/>
    </row>
    <row r="329" spans="24:24" ht="15" customHeight="1" x14ac:dyDescent="0.2">
      <c r="X329" s="52"/>
    </row>
    <row r="330" spans="24:24" ht="15" customHeight="1" x14ac:dyDescent="0.2">
      <c r="X330" s="52"/>
    </row>
    <row r="331" spans="24:24" ht="15" customHeight="1" x14ac:dyDescent="0.2">
      <c r="X331" s="52"/>
    </row>
    <row r="332" spans="24:24" ht="15" customHeight="1" x14ac:dyDescent="0.2">
      <c r="X332" s="52"/>
    </row>
    <row r="333" spans="24:24" ht="15" customHeight="1" x14ac:dyDescent="0.2">
      <c r="X333" s="52"/>
    </row>
    <row r="334" spans="24:24" ht="15" customHeight="1" x14ac:dyDescent="0.2">
      <c r="X334" s="52"/>
    </row>
    <row r="335" spans="24:24" ht="15" customHeight="1" x14ac:dyDescent="0.2">
      <c r="X335" s="52"/>
    </row>
    <row r="336" spans="24:24" ht="15" customHeight="1" x14ac:dyDescent="0.2">
      <c r="X336" s="52"/>
    </row>
    <row r="337" spans="24:24" ht="15" customHeight="1" x14ac:dyDescent="0.2">
      <c r="X337" s="52"/>
    </row>
    <row r="338" spans="24:24" ht="15" customHeight="1" x14ac:dyDescent="0.2">
      <c r="X338" s="52"/>
    </row>
    <row r="339" spans="24:24" ht="15" customHeight="1" x14ac:dyDescent="0.2">
      <c r="X339" s="52"/>
    </row>
    <row r="340" spans="24:24" ht="15" customHeight="1" x14ac:dyDescent="0.2">
      <c r="X340" s="52"/>
    </row>
    <row r="341" spans="24:24" ht="15" customHeight="1" x14ac:dyDescent="0.2">
      <c r="X341" s="52"/>
    </row>
    <row r="342" spans="24:24" ht="15" customHeight="1" x14ac:dyDescent="0.2">
      <c r="X342" s="52"/>
    </row>
    <row r="343" spans="24:24" ht="15" customHeight="1" x14ac:dyDescent="0.2">
      <c r="X343" s="52"/>
    </row>
    <row r="344" spans="24:24" ht="15" customHeight="1" x14ac:dyDescent="0.2">
      <c r="X344" s="52"/>
    </row>
    <row r="345" spans="24:24" ht="15" customHeight="1" x14ac:dyDescent="0.2">
      <c r="X345" s="52"/>
    </row>
    <row r="346" spans="24:24" ht="15" customHeight="1" x14ac:dyDescent="0.2">
      <c r="X346" s="52"/>
    </row>
    <row r="347" spans="24:24" ht="15" customHeight="1" x14ac:dyDescent="0.2">
      <c r="X347" s="52"/>
    </row>
    <row r="348" spans="24:24" ht="15" customHeight="1" x14ac:dyDescent="0.2">
      <c r="X348" s="52"/>
    </row>
    <row r="349" spans="24:24" ht="15" customHeight="1" x14ac:dyDescent="0.2">
      <c r="X349" s="52"/>
    </row>
    <row r="350" spans="24:24" ht="15" customHeight="1" x14ac:dyDescent="0.2">
      <c r="X350" s="52"/>
    </row>
    <row r="351" spans="24:24" ht="15" customHeight="1" x14ac:dyDescent="0.2">
      <c r="X351" s="52"/>
    </row>
    <row r="352" spans="24:24" ht="15" customHeight="1" x14ac:dyDescent="0.2">
      <c r="X352" s="52"/>
    </row>
    <row r="353" spans="24:24" ht="15" customHeight="1" x14ac:dyDescent="0.2">
      <c r="X353" s="52"/>
    </row>
    <row r="354" spans="24:24" ht="15" customHeight="1" x14ac:dyDescent="0.2">
      <c r="X354" s="52"/>
    </row>
    <row r="355" spans="24:24" ht="15" customHeight="1" x14ac:dyDescent="0.2">
      <c r="X355" s="52"/>
    </row>
    <row r="356" spans="24:24" ht="15" customHeight="1" x14ac:dyDescent="0.2">
      <c r="X356" s="52"/>
    </row>
    <row r="357" spans="24:24" ht="15" customHeight="1" x14ac:dyDescent="0.2">
      <c r="X357" s="52"/>
    </row>
    <row r="358" spans="24:24" ht="15" customHeight="1" x14ac:dyDescent="0.2">
      <c r="X358" s="52"/>
    </row>
    <row r="359" spans="24:24" ht="15" customHeight="1" x14ac:dyDescent="0.2">
      <c r="X359" s="52"/>
    </row>
    <row r="360" spans="24:24" ht="15" customHeight="1" x14ac:dyDescent="0.2">
      <c r="X360" s="52"/>
    </row>
    <row r="361" spans="24:24" ht="15" customHeight="1" x14ac:dyDescent="0.2">
      <c r="X361" s="52"/>
    </row>
    <row r="362" spans="24:24" ht="15" customHeight="1" x14ac:dyDescent="0.2">
      <c r="X362" s="52"/>
    </row>
    <row r="363" spans="24:24" ht="15" customHeight="1" x14ac:dyDescent="0.2">
      <c r="X363" s="52"/>
    </row>
    <row r="364" spans="24:24" ht="15" customHeight="1" x14ac:dyDescent="0.2">
      <c r="X364" s="52"/>
    </row>
    <row r="365" spans="24:24" ht="15" customHeight="1" x14ac:dyDescent="0.2">
      <c r="X365" s="52"/>
    </row>
    <row r="366" spans="24:24" ht="15" customHeight="1" x14ac:dyDescent="0.2">
      <c r="X366" s="52"/>
    </row>
    <row r="367" spans="24:24" ht="15" customHeight="1" x14ac:dyDescent="0.2">
      <c r="X367" s="52"/>
    </row>
    <row r="368" spans="24:24" ht="15" customHeight="1" x14ac:dyDescent="0.2">
      <c r="X368" s="52"/>
    </row>
    <row r="369" spans="24:24" ht="15" customHeight="1" x14ac:dyDescent="0.2">
      <c r="X369" s="52"/>
    </row>
    <row r="370" spans="24:24" ht="15" customHeight="1" x14ac:dyDescent="0.2">
      <c r="X370" s="52"/>
    </row>
    <row r="371" spans="24:24" ht="15" customHeight="1" x14ac:dyDescent="0.2">
      <c r="X371" s="52"/>
    </row>
    <row r="372" spans="24:24" ht="15" customHeight="1" x14ac:dyDescent="0.2">
      <c r="X372" s="52"/>
    </row>
    <row r="373" spans="24:24" ht="15" customHeight="1" x14ac:dyDescent="0.2">
      <c r="X373" s="52"/>
    </row>
    <row r="374" spans="24:24" ht="15" customHeight="1" x14ac:dyDescent="0.2">
      <c r="X374" s="52"/>
    </row>
    <row r="375" spans="24:24" ht="15" customHeight="1" x14ac:dyDescent="0.2">
      <c r="X375" s="52"/>
    </row>
    <row r="376" spans="24:24" ht="15" customHeight="1" x14ac:dyDescent="0.2">
      <c r="X376" s="52"/>
    </row>
    <row r="377" spans="24:24" ht="15" customHeight="1" x14ac:dyDescent="0.2">
      <c r="X377" s="52"/>
    </row>
    <row r="378" spans="24:24" ht="15" customHeight="1" x14ac:dyDescent="0.2">
      <c r="X378" s="52"/>
    </row>
    <row r="379" spans="24:24" ht="15" customHeight="1" x14ac:dyDescent="0.2">
      <c r="X379" s="52"/>
    </row>
    <row r="380" spans="24:24" ht="15" customHeight="1" x14ac:dyDescent="0.2">
      <c r="X380" s="52"/>
    </row>
    <row r="381" spans="24:24" ht="15" customHeight="1" x14ac:dyDescent="0.2">
      <c r="X381" s="52"/>
    </row>
    <row r="382" spans="24:24" ht="15" customHeight="1" x14ac:dyDescent="0.2">
      <c r="X382" s="52"/>
    </row>
    <row r="383" spans="24:24" ht="15" customHeight="1" x14ac:dyDescent="0.2">
      <c r="X383" s="52"/>
    </row>
    <row r="384" spans="24:24" ht="15" customHeight="1" x14ac:dyDescent="0.2">
      <c r="X384" s="52"/>
    </row>
    <row r="385" spans="24:24" ht="15" customHeight="1" x14ac:dyDescent="0.2">
      <c r="X385" s="52"/>
    </row>
    <row r="386" spans="24:24" ht="15" customHeight="1" x14ac:dyDescent="0.2">
      <c r="X386" s="52"/>
    </row>
    <row r="387" spans="24:24" ht="15" customHeight="1" x14ac:dyDescent="0.2">
      <c r="X387" s="52"/>
    </row>
    <row r="388" spans="24:24" ht="15" customHeight="1" x14ac:dyDescent="0.2">
      <c r="X388" s="52"/>
    </row>
    <row r="389" spans="24:24" ht="15" customHeight="1" x14ac:dyDescent="0.2">
      <c r="X389" s="52"/>
    </row>
    <row r="390" spans="24:24" ht="15" customHeight="1" x14ac:dyDescent="0.2">
      <c r="X390" s="52"/>
    </row>
    <row r="391" spans="24:24" ht="15" customHeight="1" x14ac:dyDescent="0.2">
      <c r="X391" s="52"/>
    </row>
    <row r="392" spans="24:24" ht="15" customHeight="1" x14ac:dyDescent="0.2">
      <c r="X392" s="52"/>
    </row>
    <row r="393" spans="24:24" ht="15" customHeight="1" x14ac:dyDescent="0.2">
      <c r="X393" s="52"/>
    </row>
    <row r="394" spans="24:24" ht="15" customHeight="1" x14ac:dyDescent="0.2">
      <c r="X394" s="52"/>
    </row>
    <row r="395" spans="24:24" ht="15" customHeight="1" x14ac:dyDescent="0.2">
      <c r="X395" s="52"/>
    </row>
    <row r="396" spans="24:24" ht="15" customHeight="1" x14ac:dyDescent="0.2">
      <c r="X396" s="52"/>
    </row>
    <row r="397" spans="24:24" ht="15" customHeight="1" x14ac:dyDescent="0.2">
      <c r="X397" s="52"/>
    </row>
    <row r="398" spans="24:24" ht="15" customHeight="1" x14ac:dyDescent="0.2">
      <c r="X398" s="52"/>
    </row>
    <row r="399" spans="24:24" ht="15" customHeight="1" x14ac:dyDescent="0.2">
      <c r="X399" s="52"/>
    </row>
    <row r="400" spans="24:24" ht="15" customHeight="1" x14ac:dyDescent="0.2">
      <c r="X400" s="52"/>
    </row>
    <row r="401" spans="24:24" ht="15" customHeight="1" x14ac:dyDescent="0.2">
      <c r="X401" s="52"/>
    </row>
    <row r="402" spans="24:24" ht="15" customHeight="1" x14ac:dyDescent="0.2">
      <c r="X402" s="52"/>
    </row>
    <row r="403" spans="24:24" ht="15" customHeight="1" x14ac:dyDescent="0.2">
      <c r="X403" s="52"/>
    </row>
    <row r="404" spans="24:24" ht="15" customHeight="1" x14ac:dyDescent="0.2">
      <c r="X404" s="52"/>
    </row>
    <row r="405" spans="24:24" ht="15" customHeight="1" x14ac:dyDescent="0.2">
      <c r="X405" s="52"/>
    </row>
    <row r="406" spans="24:24" ht="15" customHeight="1" x14ac:dyDescent="0.2">
      <c r="X406" s="52"/>
    </row>
    <row r="407" spans="24:24" ht="15" customHeight="1" x14ac:dyDescent="0.2">
      <c r="X407" s="52"/>
    </row>
    <row r="408" spans="24:24" ht="15" customHeight="1" x14ac:dyDescent="0.2">
      <c r="X408" s="52"/>
    </row>
    <row r="409" spans="24:24" ht="15" customHeight="1" x14ac:dyDescent="0.2">
      <c r="X409" s="52"/>
    </row>
    <row r="410" spans="24:24" ht="15" customHeight="1" x14ac:dyDescent="0.2">
      <c r="X410" s="52"/>
    </row>
    <row r="411" spans="24:24" ht="15" customHeight="1" x14ac:dyDescent="0.2">
      <c r="X411" s="52"/>
    </row>
    <row r="412" spans="24:24" ht="15" customHeight="1" x14ac:dyDescent="0.2">
      <c r="X412" s="52"/>
    </row>
    <row r="413" spans="24:24" ht="15" customHeight="1" x14ac:dyDescent="0.2">
      <c r="X413" s="52"/>
    </row>
    <row r="414" spans="24:24" ht="15" customHeight="1" x14ac:dyDescent="0.2">
      <c r="X414" s="52"/>
    </row>
    <row r="415" spans="24:24" ht="15" customHeight="1" x14ac:dyDescent="0.2">
      <c r="X415" s="52"/>
    </row>
    <row r="416" spans="24:24" ht="15" customHeight="1" x14ac:dyDescent="0.2">
      <c r="X416" s="52"/>
    </row>
    <row r="417" spans="24:24" ht="15" customHeight="1" x14ac:dyDescent="0.2">
      <c r="X417" s="52"/>
    </row>
    <row r="418" spans="24:24" ht="15" customHeight="1" x14ac:dyDescent="0.2">
      <c r="X418" s="52"/>
    </row>
    <row r="419" spans="24:24" ht="15" customHeight="1" x14ac:dyDescent="0.2">
      <c r="X419" s="52"/>
    </row>
    <row r="420" spans="24:24" ht="15" customHeight="1" x14ac:dyDescent="0.2">
      <c r="X420" s="52"/>
    </row>
    <row r="421" spans="24:24" ht="15" customHeight="1" x14ac:dyDescent="0.2">
      <c r="X421" s="52"/>
    </row>
    <row r="422" spans="24:24" ht="15" customHeight="1" x14ac:dyDescent="0.2">
      <c r="X422" s="52"/>
    </row>
    <row r="423" spans="24:24" ht="15" customHeight="1" x14ac:dyDescent="0.2">
      <c r="X423" s="52"/>
    </row>
    <row r="424" spans="24:24" ht="15" customHeight="1" x14ac:dyDescent="0.2">
      <c r="X424" s="52"/>
    </row>
    <row r="425" spans="24:24" ht="15" customHeight="1" x14ac:dyDescent="0.2">
      <c r="X425" s="52"/>
    </row>
    <row r="426" spans="24:24" ht="15" customHeight="1" x14ac:dyDescent="0.2">
      <c r="X426" s="52"/>
    </row>
    <row r="427" spans="24:24" ht="15" customHeight="1" x14ac:dyDescent="0.2">
      <c r="X427" s="52"/>
    </row>
    <row r="428" spans="24:24" ht="15" customHeight="1" x14ac:dyDescent="0.2">
      <c r="X428" s="52"/>
    </row>
    <row r="429" spans="24:24" ht="15" customHeight="1" x14ac:dyDescent="0.2">
      <c r="X429" s="52"/>
    </row>
    <row r="430" spans="24:24" ht="15" customHeight="1" x14ac:dyDescent="0.2">
      <c r="X430" s="52"/>
    </row>
    <row r="431" spans="24:24" ht="15" customHeight="1" x14ac:dyDescent="0.2">
      <c r="X431" s="52"/>
    </row>
    <row r="432" spans="24:24" ht="15" customHeight="1" x14ac:dyDescent="0.2">
      <c r="X432" s="52"/>
    </row>
    <row r="433" spans="24:24" ht="15" customHeight="1" x14ac:dyDescent="0.2">
      <c r="X433" s="52"/>
    </row>
    <row r="434" spans="24:24" ht="15" customHeight="1" x14ac:dyDescent="0.2">
      <c r="X434" s="52"/>
    </row>
    <row r="435" spans="24:24" ht="15" customHeight="1" x14ac:dyDescent="0.2">
      <c r="X435" s="52"/>
    </row>
    <row r="436" spans="24:24" ht="15" customHeight="1" x14ac:dyDescent="0.2">
      <c r="X436" s="52"/>
    </row>
    <row r="437" spans="24:24" ht="15" customHeight="1" x14ac:dyDescent="0.2">
      <c r="X437" s="52"/>
    </row>
    <row r="438" spans="24:24" ht="15" customHeight="1" x14ac:dyDescent="0.2">
      <c r="X438" s="52"/>
    </row>
    <row r="439" spans="24:24" ht="15" customHeight="1" x14ac:dyDescent="0.2">
      <c r="X439" s="52"/>
    </row>
    <row r="440" spans="24:24" ht="15" customHeight="1" x14ac:dyDescent="0.2">
      <c r="X440" s="52"/>
    </row>
    <row r="441" spans="24:24" ht="15" customHeight="1" x14ac:dyDescent="0.2">
      <c r="X441" s="52"/>
    </row>
    <row r="442" spans="24:24" ht="15" customHeight="1" x14ac:dyDescent="0.2">
      <c r="X442" s="52"/>
    </row>
    <row r="443" spans="24:24" ht="15" customHeight="1" x14ac:dyDescent="0.2">
      <c r="X443" s="52"/>
    </row>
    <row r="444" spans="24:24" ht="15" customHeight="1" x14ac:dyDescent="0.2">
      <c r="X444" s="52"/>
    </row>
    <row r="445" spans="24:24" ht="15" customHeight="1" x14ac:dyDescent="0.2">
      <c r="X445" s="52"/>
    </row>
    <row r="446" spans="24:24" ht="15" customHeight="1" x14ac:dyDescent="0.2">
      <c r="X446" s="52"/>
    </row>
    <row r="447" spans="24:24" ht="15" customHeight="1" x14ac:dyDescent="0.2">
      <c r="X447" s="52"/>
    </row>
    <row r="448" spans="24:24" ht="15" customHeight="1" x14ac:dyDescent="0.2">
      <c r="X448" s="52"/>
    </row>
    <row r="449" spans="24:24" ht="15" customHeight="1" x14ac:dyDescent="0.2">
      <c r="X449" s="52"/>
    </row>
    <row r="450" spans="24:24" ht="15" customHeight="1" x14ac:dyDescent="0.2">
      <c r="X450" s="52"/>
    </row>
    <row r="451" spans="24:24" ht="15" customHeight="1" x14ac:dyDescent="0.2">
      <c r="X451" s="52"/>
    </row>
    <row r="452" spans="24:24" ht="15" customHeight="1" x14ac:dyDescent="0.2">
      <c r="X452" s="52"/>
    </row>
    <row r="453" spans="24:24" ht="15" customHeight="1" x14ac:dyDescent="0.2">
      <c r="X453" s="52"/>
    </row>
    <row r="454" spans="24:24" ht="15" customHeight="1" x14ac:dyDescent="0.2">
      <c r="X454" s="52"/>
    </row>
    <row r="455" spans="24:24" ht="15" customHeight="1" x14ac:dyDescent="0.2">
      <c r="X455" s="52"/>
    </row>
    <row r="456" spans="24:24" ht="15" customHeight="1" x14ac:dyDescent="0.2">
      <c r="X456" s="52"/>
    </row>
    <row r="457" spans="24:24" ht="15" customHeight="1" x14ac:dyDescent="0.2">
      <c r="X457" s="52"/>
    </row>
    <row r="458" spans="24:24" ht="15" customHeight="1" x14ac:dyDescent="0.2">
      <c r="X458" s="52"/>
    </row>
    <row r="459" spans="24:24" ht="15" customHeight="1" x14ac:dyDescent="0.2">
      <c r="X459" s="52"/>
    </row>
    <row r="460" spans="24:24" ht="15" customHeight="1" x14ac:dyDescent="0.2">
      <c r="X460" s="52"/>
    </row>
    <row r="461" spans="24:24" ht="15" customHeight="1" x14ac:dyDescent="0.2">
      <c r="X461" s="52"/>
    </row>
    <row r="462" spans="24:24" ht="15" customHeight="1" x14ac:dyDescent="0.2">
      <c r="X462" s="52"/>
    </row>
    <row r="463" spans="24:24" ht="15" customHeight="1" x14ac:dyDescent="0.2">
      <c r="X463" s="52"/>
    </row>
    <row r="464" spans="24:24" ht="15" customHeight="1" x14ac:dyDescent="0.2">
      <c r="X464" s="52"/>
    </row>
    <row r="465" spans="24:24" ht="15" customHeight="1" x14ac:dyDescent="0.2">
      <c r="X465" s="52"/>
    </row>
    <row r="466" spans="24:24" ht="15" customHeight="1" x14ac:dyDescent="0.2">
      <c r="X466" s="52"/>
    </row>
    <row r="467" spans="24:24" ht="15" customHeight="1" x14ac:dyDescent="0.2">
      <c r="X467" s="52"/>
    </row>
    <row r="468" spans="24:24" ht="15" customHeight="1" x14ac:dyDescent="0.2">
      <c r="X468" s="52"/>
    </row>
    <row r="469" spans="24:24" ht="15" customHeight="1" x14ac:dyDescent="0.2">
      <c r="X469" s="52"/>
    </row>
    <row r="470" spans="24:24" ht="15" customHeight="1" x14ac:dyDescent="0.2">
      <c r="X470" s="52"/>
    </row>
    <row r="471" spans="24:24" ht="15" customHeight="1" x14ac:dyDescent="0.2">
      <c r="X471" s="52"/>
    </row>
    <row r="472" spans="24:24" ht="15" customHeight="1" x14ac:dyDescent="0.2">
      <c r="X472" s="52"/>
    </row>
    <row r="473" spans="24:24" ht="15" customHeight="1" x14ac:dyDescent="0.2">
      <c r="X473" s="52"/>
    </row>
    <row r="474" spans="24:24" ht="15" customHeight="1" x14ac:dyDescent="0.2">
      <c r="X474" s="52"/>
    </row>
    <row r="475" spans="24:24" ht="15" customHeight="1" x14ac:dyDescent="0.2">
      <c r="X475" s="52"/>
    </row>
    <row r="476" spans="24:24" ht="15" customHeight="1" x14ac:dyDescent="0.2">
      <c r="X476" s="52"/>
    </row>
    <row r="477" spans="24:24" ht="15" customHeight="1" x14ac:dyDescent="0.2">
      <c r="X477" s="52"/>
    </row>
    <row r="478" spans="24:24" ht="15" customHeight="1" x14ac:dyDescent="0.2">
      <c r="X478" s="52"/>
    </row>
    <row r="479" spans="24:24" ht="15" customHeight="1" x14ac:dyDescent="0.2">
      <c r="X479" s="52"/>
    </row>
    <row r="480" spans="24:24" ht="15" customHeight="1" x14ac:dyDescent="0.2">
      <c r="X480" s="52"/>
    </row>
    <row r="481" spans="24:24" ht="15" customHeight="1" x14ac:dyDescent="0.2">
      <c r="X481" s="52"/>
    </row>
    <row r="482" spans="24:24" ht="15" customHeight="1" x14ac:dyDescent="0.2">
      <c r="X482" s="52"/>
    </row>
    <row r="483" spans="24:24" ht="15" customHeight="1" x14ac:dyDescent="0.2">
      <c r="X483" s="52"/>
    </row>
    <row r="484" spans="24:24" ht="15" customHeight="1" x14ac:dyDescent="0.2">
      <c r="X484" s="52"/>
    </row>
    <row r="485" spans="24:24" ht="15" customHeight="1" x14ac:dyDescent="0.2">
      <c r="X485" s="52"/>
    </row>
    <row r="486" spans="24:24" ht="15" customHeight="1" x14ac:dyDescent="0.2">
      <c r="X486" s="52"/>
    </row>
    <row r="487" spans="24:24" ht="15" customHeight="1" x14ac:dyDescent="0.2">
      <c r="X487" s="52"/>
    </row>
    <row r="488" spans="24:24" ht="15" customHeight="1" x14ac:dyDescent="0.2">
      <c r="X488" s="52"/>
    </row>
    <row r="489" spans="24:24" ht="15" customHeight="1" x14ac:dyDescent="0.2">
      <c r="X489" s="52"/>
    </row>
    <row r="490" spans="24:24" ht="15" customHeight="1" x14ac:dyDescent="0.2">
      <c r="X490" s="52"/>
    </row>
    <row r="491" spans="24:24" ht="15" customHeight="1" x14ac:dyDescent="0.2">
      <c r="X491" s="52"/>
    </row>
    <row r="492" spans="24:24" ht="15" customHeight="1" x14ac:dyDescent="0.2">
      <c r="X492" s="52"/>
    </row>
    <row r="493" spans="24:24" ht="15" customHeight="1" x14ac:dyDescent="0.2">
      <c r="X493" s="52"/>
    </row>
    <row r="494" spans="24:24" ht="15" customHeight="1" x14ac:dyDescent="0.2">
      <c r="X494" s="52"/>
    </row>
    <row r="495" spans="24:24" ht="15" customHeight="1" x14ac:dyDescent="0.2">
      <c r="X495" s="52"/>
    </row>
    <row r="496" spans="24:24" ht="15" customHeight="1" x14ac:dyDescent="0.2">
      <c r="X496" s="52"/>
    </row>
    <row r="497" spans="24:24" ht="15" customHeight="1" x14ac:dyDescent="0.2">
      <c r="X497" s="52"/>
    </row>
    <row r="498" spans="24:24" ht="15" customHeight="1" x14ac:dyDescent="0.2">
      <c r="X498" s="52"/>
    </row>
    <row r="499" spans="24:24" ht="15" customHeight="1" x14ac:dyDescent="0.2">
      <c r="X499" s="52"/>
    </row>
    <row r="500" spans="24:24" ht="15" customHeight="1" x14ac:dyDescent="0.2">
      <c r="X500" s="52"/>
    </row>
    <row r="501" spans="24:24" ht="15" customHeight="1" x14ac:dyDescent="0.2">
      <c r="X501" s="52"/>
    </row>
    <row r="502" spans="24:24" ht="15" customHeight="1" x14ac:dyDescent="0.2">
      <c r="X502" s="52"/>
    </row>
    <row r="503" spans="24:24" ht="15" customHeight="1" x14ac:dyDescent="0.2">
      <c r="X503" s="52"/>
    </row>
    <row r="504" spans="24:24" ht="15" customHeight="1" x14ac:dyDescent="0.2">
      <c r="X504" s="52"/>
    </row>
    <row r="505" spans="24:24" ht="15" customHeight="1" x14ac:dyDescent="0.2">
      <c r="X505" s="52"/>
    </row>
    <row r="506" spans="24:24" ht="15" customHeight="1" x14ac:dyDescent="0.2">
      <c r="X506" s="52"/>
    </row>
    <row r="507" spans="24:24" ht="15" customHeight="1" x14ac:dyDescent="0.2">
      <c r="X507" s="52"/>
    </row>
    <row r="508" spans="24:24" ht="15" customHeight="1" x14ac:dyDescent="0.2">
      <c r="X508" s="52"/>
    </row>
    <row r="509" spans="24:24" ht="15" customHeight="1" x14ac:dyDescent="0.2">
      <c r="X509" s="52"/>
    </row>
    <row r="510" spans="24:24" ht="15" customHeight="1" x14ac:dyDescent="0.2">
      <c r="X510" s="52"/>
    </row>
    <row r="511" spans="24:24" ht="15" customHeight="1" x14ac:dyDescent="0.2">
      <c r="X511" s="52"/>
    </row>
    <row r="512" spans="24:24" ht="15" customHeight="1" x14ac:dyDescent="0.2">
      <c r="X512" s="52"/>
    </row>
    <row r="513" spans="24:24" ht="15" customHeight="1" x14ac:dyDescent="0.2">
      <c r="X513" s="52"/>
    </row>
    <row r="514" spans="24:24" ht="15" customHeight="1" x14ac:dyDescent="0.2">
      <c r="X514" s="52"/>
    </row>
    <row r="515" spans="24:24" ht="15" customHeight="1" x14ac:dyDescent="0.2">
      <c r="X515" s="52"/>
    </row>
    <row r="516" spans="24:24" ht="15" customHeight="1" x14ac:dyDescent="0.2">
      <c r="X516" s="52"/>
    </row>
    <row r="517" spans="24:24" ht="15" customHeight="1" x14ac:dyDescent="0.2">
      <c r="X517" s="52"/>
    </row>
    <row r="518" spans="24:24" ht="15" customHeight="1" x14ac:dyDescent="0.2">
      <c r="X518" s="52"/>
    </row>
    <row r="519" spans="24:24" ht="15" customHeight="1" x14ac:dyDescent="0.2">
      <c r="X519" s="52"/>
    </row>
    <row r="520" spans="24:24" ht="15" customHeight="1" x14ac:dyDescent="0.2">
      <c r="X520" s="52"/>
    </row>
    <row r="521" spans="24:24" ht="15" customHeight="1" x14ac:dyDescent="0.2">
      <c r="X521" s="52"/>
    </row>
    <row r="522" spans="24:24" ht="15" customHeight="1" x14ac:dyDescent="0.2">
      <c r="X522" s="52"/>
    </row>
    <row r="523" spans="24:24" ht="15" customHeight="1" x14ac:dyDescent="0.2">
      <c r="X523" s="52"/>
    </row>
    <row r="524" spans="24:24" ht="15" customHeight="1" x14ac:dyDescent="0.2">
      <c r="X524" s="52"/>
    </row>
    <row r="525" spans="24:24" ht="15" customHeight="1" x14ac:dyDescent="0.2">
      <c r="X525" s="52"/>
    </row>
    <row r="526" spans="24:24" ht="15" customHeight="1" x14ac:dyDescent="0.2">
      <c r="X526" s="52"/>
    </row>
    <row r="527" spans="24:24" ht="15" customHeight="1" x14ac:dyDescent="0.2">
      <c r="X527" s="52"/>
    </row>
    <row r="528" spans="24:24" ht="15" customHeight="1" x14ac:dyDescent="0.2">
      <c r="X528" s="52"/>
    </row>
    <row r="529" spans="24:24" ht="15" customHeight="1" x14ac:dyDescent="0.2">
      <c r="X529" s="52"/>
    </row>
    <row r="530" spans="24:24" ht="15" customHeight="1" x14ac:dyDescent="0.2">
      <c r="X530" s="52"/>
    </row>
    <row r="531" spans="24:24" ht="15" customHeight="1" x14ac:dyDescent="0.2">
      <c r="X531" s="52"/>
    </row>
    <row r="532" spans="24:24" ht="15" customHeight="1" x14ac:dyDescent="0.2">
      <c r="X532" s="52"/>
    </row>
    <row r="533" spans="24:24" ht="15" customHeight="1" x14ac:dyDescent="0.2">
      <c r="X533" s="52"/>
    </row>
    <row r="534" spans="24:24" ht="15" customHeight="1" x14ac:dyDescent="0.2">
      <c r="X534" s="52"/>
    </row>
    <row r="535" spans="24:24" ht="15" customHeight="1" x14ac:dyDescent="0.2">
      <c r="X535" s="52"/>
    </row>
    <row r="536" spans="24:24" ht="15" customHeight="1" x14ac:dyDescent="0.2">
      <c r="X536" s="52"/>
    </row>
    <row r="537" spans="24:24" ht="15" customHeight="1" x14ac:dyDescent="0.2">
      <c r="X537" s="52"/>
    </row>
    <row r="538" spans="24:24" ht="15" customHeight="1" x14ac:dyDescent="0.2">
      <c r="X538" s="52"/>
    </row>
    <row r="539" spans="24:24" ht="15" customHeight="1" x14ac:dyDescent="0.2">
      <c r="X539" s="52"/>
    </row>
    <row r="540" spans="24:24" ht="15" customHeight="1" x14ac:dyDescent="0.2">
      <c r="X540" s="52"/>
    </row>
    <row r="541" spans="24:24" ht="15" customHeight="1" x14ac:dyDescent="0.2">
      <c r="X541" s="52"/>
    </row>
    <row r="542" spans="24:24" ht="15" customHeight="1" x14ac:dyDescent="0.2">
      <c r="X542" s="52"/>
    </row>
    <row r="543" spans="24:24" ht="15" customHeight="1" x14ac:dyDescent="0.2">
      <c r="X543" s="52"/>
    </row>
    <row r="544" spans="24:24" ht="15" customHeight="1" x14ac:dyDescent="0.2">
      <c r="X544" s="52"/>
    </row>
    <row r="545" spans="24:24" ht="15" customHeight="1" x14ac:dyDescent="0.2">
      <c r="X545" s="52"/>
    </row>
    <row r="546" spans="24:24" ht="15" customHeight="1" x14ac:dyDescent="0.2">
      <c r="X546" s="52"/>
    </row>
    <row r="547" spans="24:24" ht="15" customHeight="1" x14ac:dyDescent="0.2">
      <c r="X547" s="52"/>
    </row>
    <row r="548" spans="24:24" ht="15" customHeight="1" x14ac:dyDescent="0.2">
      <c r="X548" s="52"/>
    </row>
    <row r="549" spans="24:24" ht="15" customHeight="1" x14ac:dyDescent="0.2">
      <c r="X549" s="52"/>
    </row>
    <row r="550" spans="24:24" ht="15" customHeight="1" x14ac:dyDescent="0.2">
      <c r="X550" s="52"/>
    </row>
    <row r="551" spans="24:24" ht="15" customHeight="1" x14ac:dyDescent="0.2">
      <c r="X551" s="52"/>
    </row>
    <row r="552" spans="24:24" ht="15" customHeight="1" x14ac:dyDescent="0.2">
      <c r="X552" s="52"/>
    </row>
    <row r="553" spans="24:24" ht="15" customHeight="1" x14ac:dyDescent="0.2">
      <c r="X553" s="52"/>
    </row>
    <row r="554" spans="24:24" ht="15" customHeight="1" x14ac:dyDescent="0.2">
      <c r="X554" s="52"/>
    </row>
    <row r="555" spans="24:24" ht="15" customHeight="1" x14ac:dyDescent="0.2">
      <c r="X555" s="52"/>
    </row>
    <row r="556" spans="24:24" ht="15" customHeight="1" x14ac:dyDescent="0.2">
      <c r="X556" s="52"/>
    </row>
    <row r="557" spans="24:24" ht="15" customHeight="1" x14ac:dyDescent="0.2">
      <c r="X557" s="52"/>
    </row>
    <row r="558" spans="24:24" ht="15" customHeight="1" x14ac:dyDescent="0.2">
      <c r="X558" s="52"/>
    </row>
    <row r="559" spans="24:24" ht="15" customHeight="1" x14ac:dyDescent="0.2">
      <c r="X559" s="52"/>
    </row>
    <row r="560" spans="24:24" ht="15" customHeight="1" x14ac:dyDescent="0.2">
      <c r="X560" s="52"/>
    </row>
    <row r="561" spans="24:24" ht="15" customHeight="1" x14ac:dyDescent="0.2">
      <c r="X561" s="52"/>
    </row>
    <row r="562" spans="24:24" ht="15" customHeight="1" x14ac:dyDescent="0.2">
      <c r="X562" s="52"/>
    </row>
    <row r="563" spans="24:24" ht="15" customHeight="1" x14ac:dyDescent="0.2">
      <c r="X563" s="52"/>
    </row>
    <row r="564" spans="24:24" ht="15" customHeight="1" x14ac:dyDescent="0.2">
      <c r="X564" s="52"/>
    </row>
    <row r="565" spans="24:24" ht="15" customHeight="1" x14ac:dyDescent="0.2">
      <c r="X565" s="52"/>
    </row>
    <row r="566" spans="24:24" ht="15" customHeight="1" x14ac:dyDescent="0.2">
      <c r="X566" s="52"/>
    </row>
    <row r="567" spans="24:24" ht="15" customHeight="1" x14ac:dyDescent="0.2">
      <c r="X567" s="52"/>
    </row>
    <row r="568" spans="24:24" ht="15" customHeight="1" x14ac:dyDescent="0.2">
      <c r="X568" s="52"/>
    </row>
    <row r="569" spans="24:24" ht="15" customHeight="1" x14ac:dyDescent="0.2">
      <c r="X569" s="52"/>
    </row>
    <row r="570" spans="24:24" ht="15" customHeight="1" x14ac:dyDescent="0.2">
      <c r="X570" s="52"/>
    </row>
    <row r="571" spans="24:24" ht="15" customHeight="1" x14ac:dyDescent="0.2">
      <c r="X571" s="52"/>
    </row>
    <row r="572" spans="24:24" ht="15" customHeight="1" x14ac:dyDescent="0.2">
      <c r="X572" s="52"/>
    </row>
    <row r="573" spans="24:24" ht="15" customHeight="1" x14ac:dyDescent="0.2">
      <c r="X573" s="52"/>
    </row>
    <row r="574" spans="24:24" ht="15" customHeight="1" x14ac:dyDescent="0.2">
      <c r="X574" s="52"/>
    </row>
    <row r="575" spans="24:24" ht="15" customHeight="1" x14ac:dyDescent="0.2">
      <c r="X575" s="52"/>
    </row>
    <row r="576" spans="24:24" ht="15" customHeight="1" x14ac:dyDescent="0.2">
      <c r="X576" s="52"/>
    </row>
    <row r="577" spans="24:24" ht="15" customHeight="1" x14ac:dyDescent="0.2">
      <c r="X577" s="52"/>
    </row>
    <row r="578" spans="24:24" ht="15" customHeight="1" x14ac:dyDescent="0.2">
      <c r="X578" s="52"/>
    </row>
    <row r="579" spans="24:24" ht="15" customHeight="1" x14ac:dyDescent="0.2">
      <c r="X579" s="52"/>
    </row>
    <row r="580" spans="24:24" ht="15" customHeight="1" x14ac:dyDescent="0.2">
      <c r="X580" s="52"/>
    </row>
    <row r="581" spans="24:24" ht="15" customHeight="1" x14ac:dyDescent="0.2">
      <c r="X581" s="52"/>
    </row>
    <row r="582" spans="24:24" ht="15" customHeight="1" x14ac:dyDescent="0.2">
      <c r="X582" s="52"/>
    </row>
    <row r="583" spans="24:24" ht="15" customHeight="1" x14ac:dyDescent="0.2">
      <c r="X583" s="52"/>
    </row>
    <row r="584" spans="24:24" ht="15" customHeight="1" x14ac:dyDescent="0.2">
      <c r="X584" s="52"/>
    </row>
    <row r="585" spans="24:24" ht="15" customHeight="1" x14ac:dyDescent="0.2">
      <c r="X585" s="52"/>
    </row>
    <row r="586" spans="24:24" ht="15" customHeight="1" x14ac:dyDescent="0.2">
      <c r="X586" s="52"/>
    </row>
    <row r="587" spans="24:24" ht="15" customHeight="1" x14ac:dyDescent="0.2">
      <c r="X587" s="52"/>
    </row>
    <row r="588" spans="24:24" ht="15" customHeight="1" x14ac:dyDescent="0.2">
      <c r="X588" s="52"/>
    </row>
    <row r="589" spans="24:24" ht="15" customHeight="1" x14ac:dyDescent="0.2">
      <c r="X589" s="52"/>
    </row>
    <row r="590" spans="24:24" ht="15" customHeight="1" x14ac:dyDescent="0.2">
      <c r="X590" s="52"/>
    </row>
    <row r="591" spans="24:24" ht="15" customHeight="1" x14ac:dyDescent="0.2">
      <c r="X591" s="52"/>
    </row>
    <row r="592" spans="24:24" ht="15" customHeight="1" x14ac:dyDescent="0.2">
      <c r="X592" s="52"/>
    </row>
    <row r="593" spans="24:24" ht="15" customHeight="1" x14ac:dyDescent="0.2">
      <c r="X593" s="52"/>
    </row>
    <row r="594" spans="24:24" ht="15" customHeight="1" x14ac:dyDescent="0.2">
      <c r="X594" s="52"/>
    </row>
    <row r="595" spans="24:24" ht="15" customHeight="1" x14ac:dyDescent="0.2">
      <c r="X595" s="52"/>
    </row>
    <row r="596" spans="24:24" ht="15" customHeight="1" x14ac:dyDescent="0.2">
      <c r="X596" s="52"/>
    </row>
    <row r="597" spans="24:24" ht="15" customHeight="1" x14ac:dyDescent="0.2">
      <c r="X597" s="52"/>
    </row>
    <row r="598" spans="24:24" ht="15" customHeight="1" x14ac:dyDescent="0.2">
      <c r="X598" s="52"/>
    </row>
    <row r="599" spans="24:24" ht="15" customHeight="1" x14ac:dyDescent="0.2">
      <c r="X599" s="52"/>
    </row>
    <row r="600" spans="24:24" ht="15" customHeight="1" x14ac:dyDescent="0.2">
      <c r="X600" s="52"/>
    </row>
    <row r="601" spans="24:24" ht="15" customHeight="1" x14ac:dyDescent="0.2">
      <c r="X601" s="52"/>
    </row>
    <row r="602" spans="24:24" ht="15" customHeight="1" x14ac:dyDescent="0.2">
      <c r="X602" s="52"/>
    </row>
    <row r="603" spans="24:24" ht="15" customHeight="1" x14ac:dyDescent="0.2">
      <c r="X603" s="52"/>
    </row>
    <row r="604" spans="24:24" ht="15" customHeight="1" x14ac:dyDescent="0.2">
      <c r="X604" s="52"/>
    </row>
    <row r="605" spans="24:24" ht="15" customHeight="1" x14ac:dyDescent="0.2">
      <c r="X605" s="52"/>
    </row>
    <row r="606" spans="24:24" ht="15" customHeight="1" x14ac:dyDescent="0.2">
      <c r="X606" s="52"/>
    </row>
    <row r="607" spans="24:24" ht="15" customHeight="1" x14ac:dyDescent="0.2">
      <c r="X607" s="52"/>
    </row>
    <row r="608" spans="24:24" ht="15" customHeight="1" x14ac:dyDescent="0.2">
      <c r="X608" s="52"/>
    </row>
    <row r="609" spans="24:24" ht="15" customHeight="1" x14ac:dyDescent="0.2">
      <c r="X609" s="52"/>
    </row>
    <row r="610" spans="24:24" ht="15" customHeight="1" x14ac:dyDescent="0.2">
      <c r="X610" s="52"/>
    </row>
    <row r="611" spans="24:24" ht="15" customHeight="1" x14ac:dyDescent="0.2">
      <c r="X611" s="52"/>
    </row>
    <row r="612" spans="24:24" ht="15" customHeight="1" x14ac:dyDescent="0.2">
      <c r="X612" s="52"/>
    </row>
    <row r="613" spans="24:24" ht="15" customHeight="1" x14ac:dyDescent="0.2">
      <c r="X613" s="52"/>
    </row>
    <row r="614" spans="24:24" ht="15" customHeight="1" x14ac:dyDescent="0.2">
      <c r="X614" s="52"/>
    </row>
    <row r="615" spans="24:24" ht="15" customHeight="1" x14ac:dyDescent="0.2">
      <c r="X615" s="52"/>
    </row>
    <row r="616" spans="24:24" ht="15" customHeight="1" x14ac:dyDescent="0.2">
      <c r="X616" s="52"/>
    </row>
    <row r="617" spans="24:24" ht="15" customHeight="1" x14ac:dyDescent="0.2">
      <c r="X617" s="52"/>
    </row>
    <row r="618" spans="24:24" ht="15" customHeight="1" x14ac:dyDescent="0.2">
      <c r="X618" s="52"/>
    </row>
    <row r="619" spans="24:24" ht="15" customHeight="1" x14ac:dyDescent="0.2">
      <c r="X619" s="52"/>
    </row>
    <row r="620" spans="24:24" ht="15" customHeight="1" x14ac:dyDescent="0.2">
      <c r="X620" s="52"/>
    </row>
    <row r="621" spans="24:24" ht="15" customHeight="1" x14ac:dyDescent="0.2">
      <c r="X621" s="52"/>
    </row>
    <row r="622" spans="24:24" ht="15" customHeight="1" x14ac:dyDescent="0.2">
      <c r="X622" s="52"/>
    </row>
    <row r="623" spans="24:24" ht="15" customHeight="1" x14ac:dyDescent="0.2">
      <c r="X623" s="52"/>
    </row>
    <row r="624" spans="24:24" ht="15" customHeight="1" x14ac:dyDescent="0.2">
      <c r="X624" s="52"/>
    </row>
    <row r="625" spans="24:24" ht="15" customHeight="1" x14ac:dyDescent="0.2">
      <c r="X625" s="52"/>
    </row>
    <row r="626" spans="24:24" ht="15" customHeight="1" x14ac:dyDescent="0.2">
      <c r="X626" s="52"/>
    </row>
    <row r="627" spans="24:24" ht="15" customHeight="1" x14ac:dyDescent="0.2">
      <c r="X627" s="52"/>
    </row>
    <row r="628" spans="24:24" ht="15" customHeight="1" x14ac:dyDescent="0.2">
      <c r="X628" s="52"/>
    </row>
    <row r="629" spans="24:24" ht="15" customHeight="1" x14ac:dyDescent="0.2">
      <c r="X629" s="52"/>
    </row>
    <row r="630" spans="24:24" ht="15" customHeight="1" x14ac:dyDescent="0.2">
      <c r="X630" s="52"/>
    </row>
    <row r="631" spans="24:24" ht="15" customHeight="1" x14ac:dyDescent="0.2">
      <c r="X631" s="52"/>
    </row>
    <row r="632" spans="24:24" ht="15" customHeight="1" x14ac:dyDescent="0.2">
      <c r="X632" s="52"/>
    </row>
    <row r="633" spans="24:24" ht="15" customHeight="1" x14ac:dyDescent="0.2">
      <c r="X633" s="52"/>
    </row>
    <row r="634" spans="24:24" ht="15" customHeight="1" x14ac:dyDescent="0.2">
      <c r="X634" s="52"/>
    </row>
    <row r="635" spans="24:24" ht="15" customHeight="1" x14ac:dyDescent="0.2">
      <c r="X635" s="52"/>
    </row>
    <row r="636" spans="24:24" ht="15" customHeight="1" x14ac:dyDescent="0.2">
      <c r="X636" s="52"/>
    </row>
    <row r="637" spans="24:24" ht="15" customHeight="1" x14ac:dyDescent="0.2">
      <c r="X637" s="52"/>
    </row>
    <row r="638" spans="24:24" ht="15" customHeight="1" x14ac:dyDescent="0.2">
      <c r="X638" s="52"/>
    </row>
    <row r="639" spans="24:24" ht="15" customHeight="1" x14ac:dyDescent="0.2">
      <c r="X639" s="52"/>
    </row>
    <row r="640" spans="24:24" ht="15" customHeight="1" x14ac:dyDescent="0.2">
      <c r="X640" s="52"/>
    </row>
    <row r="641" spans="24:24" ht="15" customHeight="1" x14ac:dyDescent="0.2">
      <c r="X641" s="52"/>
    </row>
    <row r="642" spans="24:24" ht="15" customHeight="1" x14ac:dyDescent="0.2">
      <c r="X642" s="52"/>
    </row>
    <row r="643" spans="24:24" ht="15" customHeight="1" x14ac:dyDescent="0.2">
      <c r="X643" s="52"/>
    </row>
    <row r="644" spans="24:24" ht="15" customHeight="1" x14ac:dyDescent="0.2">
      <c r="X644" s="52"/>
    </row>
    <row r="645" spans="24:24" ht="15" customHeight="1" x14ac:dyDescent="0.2">
      <c r="X645" s="52"/>
    </row>
    <row r="646" spans="24:24" ht="15" customHeight="1" x14ac:dyDescent="0.2">
      <c r="X646" s="52"/>
    </row>
    <row r="647" spans="24:24" ht="15" customHeight="1" x14ac:dyDescent="0.2">
      <c r="X647" s="52"/>
    </row>
    <row r="648" spans="24:24" ht="15" customHeight="1" x14ac:dyDescent="0.2">
      <c r="X648" s="52"/>
    </row>
    <row r="649" spans="24:24" ht="15" customHeight="1" x14ac:dyDescent="0.2">
      <c r="X649" s="52"/>
    </row>
    <row r="650" spans="24:24" ht="15" customHeight="1" x14ac:dyDescent="0.2">
      <c r="X650" s="52"/>
    </row>
    <row r="651" spans="24:24" ht="15" customHeight="1" x14ac:dyDescent="0.2">
      <c r="X651" s="52"/>
    </row>
    <row r="652" spans="24:24" ht="15" customHeight="1" x14ac:dyDescent="0.2">
      <c r="X652" s="52"/>
    </row>
    <row r="653" spans="24:24" ht="15" customHeight="1" x14ac:dyDescent="0.2">
      <c r="X653" s="52"/>
    </row>
    <row r="654" spans="24:24" ht="15" customHeight="1" x14ac:dyDescent="0.2">
      <c r="X654" s="52"/>
    </row>
    <row r="655" spans="24:24" ht="15" customHeight="1" x14ac:dyDescent="0.2">
      <c r="X655" s="52"/>
    </row>
    <row r="656" spans="24:24" ht="15" customHeight="1" x14ac:dyDescent="0.2">
      <c r="X656" s="52"/>
    </row>
    <row r="657" spans="24:24" ht="15" customHeight="1" x14ac:dyDescent="0.2">
      <c r="X657" s="52"/>
    </row>
    <row r="658" spans="24:24" ht="15" customHeight="1" x14ac:dyDescent="0.2">
      <c r="X658" s="52"/>
    </row>
    <row r="659" spans="24:24" ht="15" customHeight="1" x14ac:dyDescent="0.2">
      <c r="X659" s="52"/>
    </row>
    <row r="660" spans="24:24" ht="15" customHeight="1" x14ac:dyDescent="0.2">
      <c r="X660" s="52"/>
    </row>
    <row r="661" spans="24:24" ht="15" customHeight="1" x14ac:dyDescent="0.2">
      <c r="X661" s="52"/>
    </row>
    <row r="662" spans="24:24" ht="15" customHeight="1" x14ac:dyDescent="0.2">
      <c r="X662" s="52"/>
    </row>
    <row r="663" spans="24:24" ht="15" customHeight="1" x14ac:dyDescent="0.2">
      <c r="X663" s="52"/>
    </row>
    <row r="664" spans="24:24" ht="15" customHeight="1" x14ac:dyDescent="0.2">
      <c r="X664" s="52"/>
    </row>
    <row r="665" spans="24:24" ht="15" customHeight="1" x14ac:dyDescent="0.2">
      <c r="X665" s="52"/>
    </row>
    <row r="666" spans="24:24" ht="15" customHeight="1" x14ac:dyDescent="0.2">
      <c r="X666" s="52"/>
    </row>
    <row r="667" spans="24:24" ht="15" customHeight="1" x14ac:dyDescent="0.2">
      <c r="X667" s="52"/>
    </row>
    <row r="668" spans="24:24" ht="15" customHeight="1" x14ac:dyDescent="0.2">
      <c r="X668" s="52"/>
    </row>
    <row r="669" spans="24:24" ht="15" customHeight="1" x14ac:dyDescent="0.2">
      <c r="X669" s="52"/>
    </row>
    <row r="670" spans="24:24" ht="15" customHeight="1" x14ac:dyDescent="0.2">
      <c r="X670" s="52"/>
    </row>
    <row r="671" spans="24:24" ht="15" customHeight="1" x14ac:dyDescent="0.2">
      <c r="X671" s="52"/>
    </row>
    <row r="672" spans="24:24" ht="15" customHeight="1" x14ac:dyDescent="0.2">
      <c r="X672" s="52"/>
    </row>
    <row r="673" spans="24:24" ht="15" customHeight="1" x14ac:dyDescent="0.2">
      <c r="X673" s="52"/>
    </row>
    <row r="674" spans="24:24" ht="15" customHeight="1" x14ac:dyDescent="0.2">
      <c r="X674" s="52"/>
    </row>
    <row r="675" spans="24:24" ht="15" customHeight="1" x14ac:dyDescent="0.2">
      <c r="X675" s="52"/>
    </row>
    <row r="676" spans="24:24" ht="15" customHeight="1" x14ac:dyDescent="0.2">
      <c r="X676" s="52"/>
    </row>
    <row r="677" spans="24:24" ht="15" customHeight="1" x14ac:dyDescent="0.2">
      <c r="X677" s="52"/>
    </row>
    <row r="678" spans="24:24" ht="15" customHeight="1" x14ac:dyDescent="0.2">
      <c r="X678" s="52"/>
    </row>
    <row r="679" spans="24:24" ht="15" customHeight="1" x14ac:dyDescent="0.2">
      <c r="X679" s="52"/>
    </row>
    <row r="680" spans="24:24" ht="15" customHeight="1" x14ac:dyDescent="0.2">
      <c r="X680" s="52"/>
    </row>
    <row r="681" spans="24:24" ht="15" customHeight="1" x14ac:dyDescent="0.2">
      <c r="X681" s="52"/>
    </row>
    <row r="682" spans="24:24" ht="15" customHeight="1" x14ac:dyDescent="0.2">
      <c r="X682" s="52"/>
    </row>
    <row r="683" spans="24:24" ht="15" customHeight="1" x14ac:dyDescent="0.2">
      <c r="X683" s="52"/>
    </row>
    <row r="684" spans="24:24" ht="15" customHeight="1" x14ac:dyDescent="0.2">
      <c r="X684" s="52"/>
    </row>
    <row r="685" spans="24:24" ht="15" customHeight="1" x14ac:dyDescent="0.2">
      <c r="X685" s="52"/>
    </row>
    <row r="686" spans="24:24" ht="15" customHeight="1" x14ac:dyDescent="0.2">
      <c r="X686" s="52"/>
    </row>
    <row r="687" spans="24:24" ht="15" customHeight="1" x14ac:dyDescent="0.2">
      <c r="X687" s="52"/>
    </row>
    <row r="688" spans="24:24" ht="15" customHeight="1" x14ac:dyDescent="0.2">
      <c r="X688" s="52"/>
    </row>
    <row r="689" spans="24:24" ht="15" customHeight="1" x14ac:dyDescent="0.2">
      <c r="X689" s="52"/>
    </row>
    <row r="690" spans="24:24" ht="15" customHeight="1" x14ac:dyDescent="0.2">
      <c r="X690" s="52"/>
    </row>
    <row r="691" spans="24:24" ht="15" customHeight="1" x14ac:dyDescent="0.2">
      <c r="X691" s="52"/>
    </row>
    <row r="692" spans="24:24" ht="15" customHeight="1" x14ac:dyDescent="0.2">
      <c r="X692" s="52"/>
    </row>
    <row r="693" spans="24:24" ht="15" customHeight="1" x14ac:dyDescent="0.2">
      <c r="X693" s="52"/>
    </row>
    <row r="694" spans="24:24" ht="15" customHeight="1" x14ac:dyDescent="0.2">
      <c r="X694" s="52"/>
    </row>
    <row r="695" spans="24:24" ht="15" customHeight="1" x14ac:dyDescent="0.2">
      <c r="X695" s="52"/>
    </row>
    <row r="696" spans="24:24" ht="15" customHeight="1" x14ac:dyDescent="0.2">
      <c r="X696" s="52"/>
    </row>
    <row r="697" spans="24:24" ht="15" customHeight="1" x14ac:dyDescent="0.2">
      <c r="X697" s="52"/>
    </row>
    <row r="698" spans="24:24" ht="15" customHeight="1" x14ac:dyDescent="0.2">
      <c r="X698" s="52"/>
    </row>
    <row r="699" spans="24:24" ht="15" customHeight="1" x14ac:dyDescent="0.2">
      <c r="X699" s="52"/>
    </row>
    <row r="700" spans="24:24" ht="15" customHeight="1" x14ac:dyDescent="0.2">
      <c r="X700" s="52"/>
    </row>
    <row r="701" spans="24:24" ht="15" customHeight="1" x14ac:dyDescent="0.2">
      <c r="X701" s="52"/>
    </row>
    <row r="702" spans="24:24" ht="15" customHeight="1" x14ac:dyDescent="0.2">
      <c r="X702" s="52"/>
    </row>
    <row r="703" spans="24:24" ht="15" customHeight="1" x14ac:dyDescent="0.2">
      <c r="X703" s="52"/>
    </row>
    <row r="704" spans="24:24" ht="15" customHeight="1" x14ac:dyDescent="0.2">
      <c r="X704" s="52"/>
    </row>
    <row r="705" spans="24:24" ht="15" customHeight="1" x14ac:dyDescent="0.2">
      <c r="X705" s="52"/>
    </row>
    <row r="706" spans="24:24" ht="15" customHeight="1" x14ac:dyDescent="0.2">
      <c r="X706" s="52"/>
    </row>
    <row r="707" spans="24:24" ht="15" customHeight="1" x14ac:dyDescent="0.2">
      <c r="X707" s="52"/>
    </row>
    <row r="708" spans="24:24" ht="15" customHeight="1" x14ac:dyDescent="0.2">
      <c r="X708" s="52"/>
    </row>
    <row r="709" spans="24:24" ht="15" customHeight="1" x14ac:dyDescent="0.2">
      <c r="X709" s="52"/>
    </row>
    <row r="710" spans="24:24" ht="15" customHeight="1" x14ac:dyDescent="0.2">
      <c r="X710" s="52"/>
    </row>
    <row r="711" spans="24:24" ht="15" customHeight="1" x14ac:dyDescent="0.2">
      <c r="X711" s="52"/>
    </row>
    <row r="712" spans="24:24" ht="15" customHeight="1" x14ac:dyDescent="0.2">
      <c r="X712" s="52"/>
    </row>
    <row r="713" spans="24:24" ht="15" customHeight="1" x14ac:dyDescent="0.2">
      <c r="X713" s="52"/>
    </row>
    <row r="714" spans="24:24" ht="15" customHeight="1" x14ac:dyDescent="0.2">
      <c r="X714" s="52"/>
    </row>
    <row r="715" spans="24:24" ht="15" customHeight="1" x14ac:dyDescent="0.2">
      <c r="X715" s="52"/>
    </row>
    <row r="716" spans="24:24" ht="15" customHeight="1" x14ac:dyDescent="0.2">
      <c r="X716" s="52"/>
    </row>
    <row r="717" spans="24:24" ht="15" customHeight="1" x14ac:dyDescent="0.2">
      <c r="X717" s="52"/>
    </row>
    <row r="718" spans="24:24" ht="15" customHeight="1" x14ac:dyDescent="0.2">
      <c r="X718" s="52"/>
    </row>
    <row r="719" spans="24:24" ht="15" customHeight="1" x14ac:dyDescent="0.2">
      <c r="X719" s="52"/>
    </row>
    <row r="720" spans="24:24" ht="15" customHeight="1" x14ac:dyDescent="0.2">
      <c r="X720" s="52"/>
    </row>
    <row r="721" spans="24:24" ht="15" customHeight="1" x14ac:dyDescent="0.2">
      <c r="X721" s="52"/>
    </row>
    <row r="722" spans="24:24" ht="15" customHeight="1" x14ac:dyDescent="0.2">
      <c r="X722" s="52"/>
    </row>
    <row r="723" spans="24:24" ht="15" customHeight="1" x14ac:dyDescent="0.2">
      <c r="X723" s="52"/>
    </row>
    <row r="724" spans="24:24" ht="15" customHeight="1" x14ac:dyDescent="0.2">
      <c r="X724" s="52"/>
    </row>
    <row r="725" spans="24:24" ht="15" customHeight="1" x14ac:dyDescent="0.2">
      <c r="X725" s="52"/>
    </row>
    <row r="726" spans="24:24" ht="15" customHeight="1" x14ac:dyDescent="0.2">
      <c r="X726" s="52"/>
    </row>
    <row r="727" spans="24:24" ht="15" customHeight="1" x14ac:dyDescent="0.2">
      <c r="X727" s="52"/>
    </row>
    <row r="728" spans="24:24" ht="15" customHeight="1" x14ac:dyDescent="0.2">
      <c r="X728" s="52"/>
    </row>
    <row r="729" spans="24:24" ht="15" customHeight="1" x14ac:dyDescent="0.2">
      <c r="X729" s="52"/>
    </row>
    <row r="730" spans="24:24" ht="15" customHeight="1" x14ac:dyDescent="0.2">
      <c r="X730" s="52"/>
    </row>
    <row r="731" spans="24:24" ht="15" customHeight="1" x14ac:dyDescent="0.2">
      <c r="X731" s="52"/>
    </row>
    <row r="732" spans="24:24" ht="15" customHeight="1" x14ac:dyDescent="0.2">
      <c r="X732" s="52"/>
    </row>
    <row r="733" spans="24:24" ht="15" customHeight="1" x14ac:dyDescent="0.2">
      <c r="X733" s="52"/>
    </row>
    <row r="734" spans="24:24" ht="15" customHeight="1" x14ac:dyDescent="0.2">
      <c r="X734" s="52"/>
    </row>
    <row r="735" spans="24:24" ht="15" customHeight="1" x14ac:dyDescent="0.2">
      <c r="X735" s="52"/>
    </row>
    <row r="736" spans="24:24" ht="15" customHeight="1" x14ac:dyDescent="0.2">
      <c r="X736" s="52"/>
    </row>
    <row r="737" spans="24:24" ht="15" customHeight="1" x14ac:dyDescent="0.2">
      <c r="X737" s="52"/>
    </row>
    <row r="738" spans="24:24" ht="15" customHeight="1" x14ac:dyDescent="0.2">
      <c r="X738" s="52"/>
    </row>
    <row r="739" spans="24:24" ht="15" customHeight="1" x14ac:dyDescent="0.2">
      <c r="X739" s="52"/>
    </row>
    <row r="740" spans="24:24" ht="15" customHeight="1" x14ac:dyDescent="0.2">
      <c r="X740" s="52"/>
    </row>
    <row r="741" spans="24:24" ht="15" customHeight="1" x14ac:dyDescent="0.2">
      <c r="X741" s="52"/>
    </row>
    <row r="742" spans="24:24" ht="15" customHeight="1" x14ac:dyDescent="0.2">
      <c r="X742" s="52"/>
    </row>
    <row r="743" spans="24:24" ht="15" customHeight="1" x14ac:dyDescent="0.2">
      <c r="X743" s="52"/>
    </row>
    <row r="744" spans="24:24" ht="15" customHeight="1" x14ac:dyDescent="0.2">
      <c r="X744" s="52"/>
    </row>
    <row r="745" spans="24:24" ht="15" customHeight="1" x14ac:dyDescent="0.2">
      <c r="X745" s="52"/>
    </row>
    <row r="746" spans="24:24" ht="15" customHeight="1" x14ac:dyDescent="0.2">
      <c r="X746" s="52"/>
    </row>
    <row r="747" spans="24:24" ht="15" customHeight="1" x14ac:dyDescent="0.2">
      <c r="X747" s="52"/>
    </row>
    <row r="748" spans="24:24" ht="15" customHeight="1" x14ac:dyDescent="0.2">
      <c r="X748" s="52"/>
    </row>
    <row r="749" spans="24:24" ht="15" customHeight="1" x14ac:dyDescent="0.2">
      <c r="X749" s="52"/>
    </row>
    <row r="750" spans="24:24" ht="15" customHeight="1" x14ac:dyDescent="0.2">
      <c r="X750" s="52"/>
    </row>
    <row r="751" spans="24:24" ht="15" customHeight="1" x14ac:dyDescent="0.2">
      <c r="X751" s="52"/>
    </row>
    <row r="752" spans="24:24" ht="15" customHeight="1" x14ac:dyDescent="0.2">
      <c r="X752" s="52"/>
    </row>
    <row r="753" spans="24:24" ht="15" customHeight="1" x14ac:dyDescent="0.2">
      <c r="X753" s="52"/>
    </row>
    <row r="754" spans="24:24" ht="15" customHeight="1" x14ac:dyDescent="0.2">
      <c r="X754" s="52"/>
    </row>
    <row r="755" spans="24:24" ht="15" customHeight="1" x14ac:dyDescent="0.2">
      <c r="X755" s="52"/>
    </row>
    <row r="756" spans="24:24" ht="15" customHeight="1" x14ac:dyDescent="0.2">
      <c r="X756" s="52"/>
    </row>
    <row r="757" spans="24:24" ht="15" customHeight="1" x14ac:dyDescent="0.2">
      <c r="X757" s="52"/>
    </row>
    <row r="758" spans="24:24" ht="15" customHeight="1" x14ac:dyDescent="0.2">
      <c r="X758" s="52"/>
    </row>
    <row r="759" spans="24:24" ht="15" customHeight="1" x14ac:dyDescent="0.2">
      <c r="X759" s="52"/>
    </row>
    <row r="760" spans="24:24" ht="15" customHeight="1" x14ac:dyDescent="0.2">
      <c r="X760" s="52"/>
    </row>
    <row r="761" spans="24:24" ht="15" customHeight="1" x14ac:dyDescent="0.2">
      <c r="X761" s="52"/>
    </row>
    <row r="762" spans="24:24" ht="15" customHeight="1" x14ac:dyDescent="0.2">
      <c r="X762" s="52"/>
    </row>
    <row r="763" spans="24:24" ht="15" customHeight="1" x14ac:dyDescent="0.2">
      <c r="X763" s="52"/>
    </row>
    <row r="764" spans="24:24" ht="15" customHeight="1" x14ac:dyDescent="0.2">
      <c r="X764" s="52"/>
    </row>
    <row r="765" spans="24:24" ht="15" customHeight="1" x14ac:dyDescent="0.2">
      <c r="X765" s="52"/>
    </row>
    <row r="766" spans="24:24" ht="15" customHeight="1" x14ac:dyDescent="0.2">
      <c r="X766" s="52"/>
    </row>
    <row r="767" spans="24:24" ht="15" customHeight="1" x14ac:dyDescent="0.2">
      <c r="X767" s="52"/>
    </row>
    <row r="768" spans="24:24" ht="15" customHeight="1" x14ac:dyDescent="0.2">
      <c r="X768" s="52"/>
    </row>
    <row r="769" spans="24:24" ht="15" customHeight="1" x14ac:dyDescent="0.2">
      <c r="X769" s="52"/>
    </row>
    <row r="770" spans="24:24" ht="15" customHeight="1" x14ac:dyDescent="0.2">
      <c r="X770" s="52"/>
    </row>
    <row r="771" spans="24:24" ht="15" customHeight="1" x14ac:dyDescent="0.2">
      <c r="X771" s="52"/>
    </row>
    <row r="772" spans="24:24" ht="15" customHeight="1" x14ac:dyDescent="0.2">
      <c r="X772" s="52"/>
    </row>
    <row r="773" spans="24:24" ht="15" customHeight="1" x14ac:dyDescent="0.2">
      <c r="X773" s="52"/>
    </row>
    <row r="774" spans="24:24" ht="15" customHeight="1" x14ac:dyDescent="0.2">
      <c r="X774" s="52"/>
    </row>
    <row r="775" spans="24:24" ht="15" customHeight="1" x14ac:dyDescent="0.2">
      <c r="X775" s="52"/>
    </row>
    <row r="776" spans="24:24" ht="15" customHeight="1" x14ac:dyDescent="0.2">
      <c r="X776" s="52"/>
    </row>
    <row r="777" spans="24:24" ht="15" customHeight="1" x14ac:dyDescent="0.2">
      <c r="X777" s="52"/>
    </row>
    <row r="778" spans="24:24" ht="15" customHeight="1" x14ac:dyDescent="0.2">
      <c r="X778" s="52"/>
    </row>
    <row r="779" spans="24:24" ht="15" customHeight="1" x14ac:dyDescent="0.2">
      <c r="X779" s="52"/>
    </row>
    <row r="780" spans="24:24" ht="15" customHeight="1" x14ac:dyDescent="0.2">
      <c r="X780" s="52"/>
    </row>
    <row r="781" spans="24:24" ht="15" customHeight="1" x14ac:dyDescent="0.2">
      <c r="X781" s="52"/>
    </row>
    <row r="782" spans="24:24" ht="15" customHeight="1" x14ac:dyDescent="0.2">
      <c r="X782" s="52"/>
    </row>
    <row r="783" spans="24:24" ht="15" customHeight="1" x14ac:dyDescent="0.2">
      <c r="X783" s="52"/>
    </row>
    <row r="784" spans="24:24" ht="15" customHeight="1" x14ac:dyDescent="0.2">
      <c r="X784" s="52"/>
    </row>
    <row r="785" spans="24:24" ht="15" customHeight="1" x14ac:dyDescent="0.2">
      <c r="X785" s="52"/>
    </row>
    <row r="786" spans="24:24" ht="15" customHeight="1" x14ac:dyDescent="0.2">
      <c r="X786" s="52"/>
    </row>
    <row r="787" spans="24:24" ht="15" customHeight="1" x14ac:dyDescent="0.2">
      <c r="X787" s="52"/>
    </row>
    <row r="788" spans="24:24" ht="15" customHeight="1" x14ac:dyDescent="0.2">
      <c r="X788" s="52"/>
    </row>
    <row r="789" spans="24:24" ht="15" customHeight="1" x14ac:dyDescent="0.2">
      <c r="X789" s="52"/>
    </row>
    <row r="790" spans="24:24" ht="15" customHeight="1" x14ac:dyDescent="0.2">
      <c r="X790" s="52"/>
    </row>
    <row r="791" spans="24:24" ht="15" customHeight="1" x14ac:dyDescent="0.2">
      <c r="X791" s="52"/>
    </row>
    <row r="792" spans="24:24" ht="15" customHeight="1" x14ac:dyDescent="0.2">
      <c r="X792" s="52"/>
    </row>
    <row r="793" spans="24:24" ht="15" customHeight="1" x14ac:dyDescent="0.2">
      <c r="X793" s="52"/>
    </row>
    <row r="794" spans="24:24" ht="15" customHeight="1" x14ac:dyDescent="0.2">
      <c r="X794" s="52"/>
    </row>
    <row r="795" spans="24:24" ht="15" customHeight="1" x14ac:dyDescent="0.2">
      <c r="X795" s="52"/>
    </row>
    <row r="796" spans="24:24" ht="15" customHeight="1" x14ac:dyDescent="0.2">
      <c r="X796" s="52"/>
    </row>
    <row r="797" spans="24:24" ht="15" customHeight="1" x14ac:dyDescent="0.2">
      <c r="X797" s="52"/>
    </row>
    <row r="798" spans="24:24" ht="15" customHeight="1" x14ac:dyDescent="0.2">
      <c r="X798" s="52"/>
    </row>
    <row r="799" spans="24:24" ht="15" customHeight="1" x14ac:dyDescent="0.2">
      <c r="X799" s="52"/>
    </row>
    <row r="800" spans="24:24" ht="15" customHeight="1" x14ac:dyDescent="0.2">
      <c r="X800" s="52"/>
    </row>
    <row r="801" spans="24:24" ht="15" customHeight="1" x14ac:dyDescent="0.2">
      <c r="X801" s="52"/>
    </row>
    <row r="802" spans="24:24" ht="15" customHeight="1" x14ac:dyDescent="0.2">
      <c r="X802" s="52"/>
    </row>
    <row r="803" spans="24:24" ht="15" customHeight="1" x14ac:dyDescent="0.2">
      <c r="X803" s="52"/>
    </row>
    <row r="804" spans="24:24" ht="15" customHeight="1" x14ac:dyDescent="0.2">
      <c r="X804" s="52"/>
    </row>
    <row r="805" spans="24:24" ht="15" customHeight="1" x14ac:dyDescent="0.2">
      <c r="X805" s="52"/>
    </row>
    <row r="806" spans="24:24" ht="15" customHeight="1" x14ac:dyDescent="0.2">
      <c r="X806" s="52"/>
    </row>
    <row r="807" spans="24:24" ht="15" customHeight="1" x14ac:dyDescent="0.2">
      <c r="X807" s="52"/>
    </row>
    <row r="808" spans="24:24" ht="15" customHeight="1" x14ac:dyDescent="0.2">
      <c r="X808" s="52"/>
    </row>
    <row r="809" spans="24:24" ht="15" customHeight="1" x14ac:dyDescent="0.2">
      <c r="X809" s="52"/>
    </row>
    <row r="810" spans="24:24" ht="15" customHeight="1" x14ac:dyDescent="0.2">
      <c r="X810" s="52"/>
    </row>
    <row r="811" spans="24:24" ht="15" customHeight="1" x14ac:dyDescent="0.2">
      <c r="X811" s="52"/>
    </row>
    <row r="812" spans="24:24" ht="15" customHeight="1" x14ac:dyDescent="0.2">
      <c r="X812" s="52"/>
    </row>
    <row r="813" spans="24:24" ht="15" customHeight="1" x14ac:dyDescent="0.2">
      <c r="X813" s="52"/>
    </row>
    <row r="814" spans="24:24" ht="15" customHeight="1" x14ac:dyDescent="0.2">
      <c r="X814" s="52"/>
    </row>
    <row r="815" spans="24:24" ht="15" customHeight="1" x14ac:dyDescent="0.2">
      <c r="X815" s="52"/>
    </row>
    <row r="816" spans="24:24" ht="15" customHeight="1" x14ac:dyDescent="0.2">
      <c r="X816" s="52"/>
    </row>
    <row r="817" spans="24:24" ht="15" customHeight="1" x14ac:dyDescent="0.2">
      <c r="X817" s="52"/>
    </row>
    <row r="818" spans="24:24" ht="15" customHeight="1" x14ac:dyDescent="0.2">
      <c r="X818" s="52"/>
    </row>
    <row r="819" spans="24:24" ht="15" customHeight="1" x14ac:dyDescent="0.2">
      <c r="X819" s="52"/>
    </row>
    <row r="820" spans="24:24" ht="15" customHeight="1" x14ac:dyDescent="0.2">
      <c r="X820" s="52"/>
    </row>
    <row r="821" spans="24:24" ht="15" customHeight="1" x14ac:dyDescent="0.2">
      <c r="X821" s="52"/>
    </row>
    <row r="822" spans="24:24" ht="15" customHeight="1" x14ac:dyDescent="0.2">
      <c r="X822" s="52"/>
    </row>
    <row r="823" spans="24:24" ht="15" customHeight="1" x14ac:dyDescent="0.2">
      <c r="X823" s="52"/>
    </row>
    <row r="824" spans="24:24" ht="15" customHeight="1" x14ac:dyDescent="0.2">
      <c r="X824" s="52"/>
    </row>
    <row r="825" spans="24:24" ht="15" customHeight="1" x14ac:dyDescent="0.2">
      <c r="X825" s="52"/>
    </row>
    <row r="826" spans="24:24" ht="15" customHeight="1" x14ac:dyDescent="0.2">
      <c r="X826" s="52"/>
    </row>
    <row r="827" spans="24:24" ht="15" customHeight="1" x14ac:dyDescent="0.2">
      <c r="X827" s="52"/>
    </row>
    <row r="828" spans="24:24" ht="15" customHeight="1" x14ac:dyDescent="0.2">
      <c r="X828" s="52"/>
    </row>
    <row r="829" spans="24:24" ht="15" customHeight="1" x14ac:dyDescent="0.2">
      <c r="X829" s="52"/>
    </row>
    <row r="830" spans="24:24" ht="15" customHeight="1" x14ac:dyDescent="0.2">
      <c r="X830" s="52"/>
    </row>
    <row r="831" spans="24:24" ht="15" customHeight="1" x14ac:dyDescent="0.2">
      <c r="X831" s="52"/>
    </row>
    <row r="832" spans="24:24" ht="15" customHeight="1" x14ac:dyDescent="0.2">
      <c r="X832" s="52"/>
    </row>
    <row r="833" spans="24:24" ht="15" customHeight="1" x14ac:dyDescent="0.2">
      <c r="X833" s="52"/>
    </row>
    <row r="834" spans="24:24" ht="15" customHeight="1" x14ac:dyDescent="0.2">
      <c r="X834" s="52"/>
    </row>
    <row r="835" spans="24:24" ht="15" customHeight="1" x14ac:dyDescent="0.2">
      <c r="X835" s="52"/>
    </row>
    <row r="836" spans="24:24" ht="15" customHeight="1" x14ac:dyDescent="0.2">
      <c r="X836" s="52"/>
    </row>
    <row r="837" spans="24:24" ht="15" customHeight="1" x14ac:dyDescent="0.2">
      <c r="X837" s="52"/>
    </row>
    <row r="838" spans="24:24" ht="15" customHeight="1" x14ac:dyDescent="0.2">
      <c r="X838" s="52"/>
    </row>
    <row r="839" spans="24:24" ht="15" customHeight="1" x14ac:dyDescent="0.2">
      <c r="X839" s="52"/>
    </row>
    <row r="840" spans="24:24" ht="15" customHeight="1" x14ac:dyDescent="0.2">
      <c r="X840" s="52"/>
    </row>
    <row r="841" spans="24:24" ht="15" customHeight="1" x14ac:dyDescent="0.2">
      <c r="X841" s="52"/>
    </row>
    <row r="842" spans="24:24" ht="15" customHeight="1" x14ac:dyDescent="0.2">
      <c r="X842" s="52"/>
    </row>
    <row r="843" spans="24:24" ht="15" customHeight="1" x14ac:dyDescent="0.2">
      <c r="X843" s="52"/>
    </row>
    <row r="844" spans="24:24" ht="15" customHeight="1" x14ac:dyDescent="0.2">
      <c r="X844" s="52"/>
    </row>
    <row r="845" spans="24:24" ht="15" customHeight="1" x14ac:dyDescent="0.2">
      <c r="X845" s="52"/>
    </row>
    <row r="846" spans="24:24" ht="15" customHeight="1" x14ac:dyDescent="0.2">
      <c r="X846" s="52"/>
    </row>
    <row r="847" spans="24:24" ht="15" customHeight="1" x14ac:dyDescent="0.2">
      <c r="X847" s="52"/>
    </row>
    <row r="848" spans="24:24" ht="15" customHeight="1" x14ac:dyDescent="0.2">
      <c r="X848" s="52"/>
    </row>
    <row r="849" spans="24:24" ht="15" customHeight="1" x14ac:dyDescent="0.2">
      <c r="X849" s="52"/>
    </row>
    <row r="850" spans="24:24" ht="15" customHeight="1" x14ac:dyDescent="0.2">
      <c r="X850" s="52"/>
    </row>
    <row r="851" spans="24:24" ht="15" customHeight="1" x14ac:dyDescent="0.2">
      <c r="X851" s="52"/>
    </row>
    <row r="852" spans="24:24" ht="15" customHeight="1" x14ac:dyDescent="0.2">
      <c r="X852" s="52"/>
    </row>
    <row r="853" spans="24:24" ht="15" customHeight="1" x14ac:dyDescent="0.2">
      <c r="X853" s="52"/>
    </row>
    <row r="854" spans="24:24" ht="15" customHeight="1" x14ac:dyDescent="0.2">
      <c r="X854" s="52"/>
    </row>
    <row r="855" spans="24:24" ht="15" customHeight="1" x14ac:dyDescent="0.2">
      <c r="X855" s="52"/>
    </row>
    <row r="856" spans="24:24" ht="15" customHeight="1" x14ac:dyDescent="0.2">
      <c r="X856" s="52"/>
    </row>
    <row r="857" spans="24:24" ht="15" customHeight="1" x14ac:dyDescent="0.2">
      <c r="X857" s="52"/>
    </row>
    <row r="858" spans="24:24" ht="15" customHeight="1" x14ac:dyDescent="0.2">
      <c r="X858" s="52"/>
    </row>
    <row r="859" spans="24:24" ht="15" customHeight="1" x14ac:dyDescent="0.2">
      <c r="X859" s="52"/>
    </row>
    <row r="860" spans="24:24" ht="15" customHeight="1" x14ac:dyDescent="0.2">
      <c r="X860" s="52"/>
    </row>
    <row r="861" spans="24:24" ht="15" customHeight="1" x14ac:dyDescent="0.2">
      <c r="X861" s="52"/>
    </row>
    <row r="862" spans="24:24" ht="15" customHeight="1" x14ac:dyDescent="0.2">
      <c r="X862" s="52"/>
    </row>
    <row r="863" spans="24:24" ht="15" customHeight="1" x14ac:dyDescent="0.2">
      <c r="X863" s="52"/>
    </row>
    <row r="864" spans="24:24" ht="15" customHeight="1" x14ac:dyDescent="0.2">
      <c r="X864" s="52"/>
    </row>
    <row r="865" spans="24:24" ht="15" customHeight="1" x14ac:dyDescent="0.2">
      <c r="X865" s="52"/>
    </row>
    <row r="866" spans="24:24" ht="15" customHeight="1" x14ac:dyDescent="0.2">
      <c r="X866" s="52"/>
    </row>
    <row r="867" spans="24:24" ht="15" customHeight="1" x14ac:dyDescent="0.2">
      <c r="X867" s="52"/>
    </row>
    <row r="868" spans="24:24" ht="15" customHeight="1" x14ac:dyDescent="0.2">
      <c r="X868" s="52"/>
    </row>
    <row r="869" spans="24:24" ht="15" customHeight="1" x14ac:dyDescent="0.2">
      <c r="X869" s="52"/>
    </row>
    <row r="870" spans="24:24" ht="15" customHeight="1" x14ac:dyDescent="0.2">
      <c r="X870" s="52"/>
    </row>
    <row r="871" spans="24:24" ht="15" customHeight="1" x14ac:dyDescent="0.2">
      <c r="X871" s="52"/>
    </row>
    <row r="872" spans="24:24" ht="15" customHeight="1" x14ac:dyDescent="0.2">
      <c r="X872" s="52"/>
    </row>
    <row r="873" spans="24:24" ht="15" customHeight="1" x14ac:dyDescent="0.2">
      <c r="X873" s="52"/>
    </row>
    <row r="874" spans="24:24" ht="15" customHeight="1" x14ac:dyDescent="0.2">
      <c r="X874" s="52"/>
    </row>
    <row r="875" spans="24:24" ht="15" customHeight="1" x14ac:dyDescent="0.2">
      <c r="X875" s="52"/>
    </row>
    <row r="876" spans="24:24" ht="15" customHeight="1" x14ac:dyDescent="0.2">
      <c r="X876" s="52"/>
    </row>
    <row r="877" spans="24:24" ht="15" customHeight="1" x14ac:dyDescent="0.2">
      <c r="X877" s="52"/>
    </row>
    <row r="878" spans="24:24" ht="15" customHeight="1" x14ac:dyDescent="0.2">
      <c r="X878" s="52"/>
    </row>
    <row r="879" spans="24:24" ht="15" customHeight="1" x14ac:dyDescent="0.2">
      <c r="X879" s="52"/>
    </row>
    <row r="880" spans="24:24" ht="15" customHeight="1" x14ac:dyDescent="0.2">
      <c r="X880" s="52"/>
    </row>
    <row r="881" spans="24:24" ht="15" customHeight="1" x14ac:dyDescent="0.2">
      <c r="X881" s="52"/>
    </row>
    <row r="882" spans="24:24" ht="15" customHeight="1" x14ac:dyDescent="0.2">
      <c r="X882" s="52"/>
    </row>
    <row r="883" spans="24:24" ht="15" customHeight="1" x14ac:dyDescent="0.2">
      <c r="X883" s="52"/>
    </row>
    <row r="884" spans="24:24" ht="15" customHeight="1" x14ac:dyDescent="0.2">
      <c r="X884" s="52"/>
    </row>
    <row r="885" spans="24:24" ht="15" customHeight="1" x14ac:dyDescent="0.2">
      <c r="X885" s="52"/>
    </row>
    <row r="886" spans="24:24" ht="15" customHeight="1" x14ac:dyDescent="0.2">
      <c r="X886" s="52"/>
    </row>
    <row r="887" spans="24:24" ht="15" customHeight="1" x14ac:dyDescent="0.2">
      <c r="X887" s="52"/>
    </row>
    <row r="888" spans="24:24" ht="15" customHeight="1" x14ac:dyDescent="0.2">
      <c r="X888" s="52"/>
    </row>
    <row r="889" spans="24:24" ht="15" customHeight="1" x14ac:dyDescent="0.2">
      <c r="X889" s="52"/>
    </row>
    <row r="890" spans="24:24" ht="15" customHeight="1" x14ac:dyDescent="0.2">
      <c r="X890" s="52"/>
    </row>
    <row r="891" spans="24:24" ht="15" customHeight="1" x14ac:dyDescent="0.2">
      <c r="X891" s="52"/>
    </row>
    <row r="892" spans="24:24" ht="15" customHeight="1" x14ac:dyDescent="0.2">
      <c r="X892" s="52"/>
    </row>
    <row r="893" spans="24:24" ht="15" customHeight="1" x14ac:dyDescent="0.2">
      <c r="X893" s="52"/>
    </row>
    <row r="894" spans="24:24" ht="15" customHeight="1" x14ac:dyDescent="0.2">
      <c r="X894" s="52"/>
    </row>
    <row r="895" spans="24:24" ht="15" customHeight="1" x14ac:dyDescent="0.2">
      <c r="X895" s="52"/>
    </row>
    <row r="896" spans="24:24" ht="15" customHeight="1" x14ac:dyDescent="0.2">
      <c r="X896" s="52"/>
    </row>
    <row r="897" spans="24:24" ht="15" customHeight="1" x14ac:dyDescent="0.2">
      <c r="X897" s="52"/>
    </row>
    <row r="898" spans="24:24" ht="15" customHeight="1" x14ac:dyDescent="0.2">
      <c r="X898" s="52"/>
    </row>
    <row r="899" spans="24:24" ht="15" customHeight="1" x14ac:dyDescent="0.2">
      <c r="X899" s="52"/>
    </row>
    <row r="900" spans="24:24" ht="15" customHeight="1" x14ac:dyDescent="0.2">
      <c r="X900" s="52"/>
    </row>
    <row r="901" spans="24:24" ht="15" customHeight="1" x14ac:dyDescent="0.2">
      <c r="X901" s="52"/>
    </row>
    <row r="902" spans="24:24" ht="15" customHeight="1" x14ac:dyDescent="0.2">
      <c r="X902" s="52"/>
    </row>
    <row r="903" spans="24:24" ht="15" customHeight="1" x14ac:dyDescent="0.2">
      <c r="X903" s="52"/>
    </row>
    <row r="904" spans="24:24" ht="15" customHeight="1" x14ac:dyDescent="0.2">
      <c r="X904" s="52"/>
    </row>
    <row r="905" spans="24:24" ht="15" customHeight="1" x14ac:dyDescent="0.2">
      <c r="X905" s="52"/>
    </row>
    <row r="906" spans="24:24" ht="15" customHeight="1" x14ac:dyDescent="0.2">
      <c r="X906" s="52"/>
    </row>
    <row r="907" spans="24:24" ht="15" customHeight="1" x14ac:dyDescent="0.2">
      <c r="X907" s="52"/>
    </row>
    <row r="908" spans="24:24" ht="15" customHeight="1" x14ac:dyDescent="0.2">
      <c r="X908" s="52"/>
    </row>
    <row r="909" spans="24:24" ht="15" customHeight="1" x14ac:dyDescent="0.2">
      <c r="X909" s="52"/>
    </row>
    <row r="910" spans="24:24" ht="15" customHeight="1" x14ac:dyDescent="0.2">
      <c r="X910" s="52"/>
    </row>
    <row r="911" spans="24:24" ht="15" customHeight="1" x14ac:dyDescent="0.2">
      <c r="X911" s="52"/>
    </row>
    <row r="912" spans="24:24" ht="15" customHeight="1" x14ac:dyDescent="0.2">
      <c r="X912" s="52"/>
    </row>
    <row r="913" spans="24:24" ht="15" customHeight="1" x14ac:dyDescent="0.2">
      <c r="X913" s="52"/>
    </row>
    <row r="914" spans="24:24" ht="15" customHeight="1" x14ac:dyDescent="0.2">
      <c r="X914" s="52"/>
    </row>
    <row r="915" spans="24:24" ht="15" customHeight="1" x14ac:dyDescent="0.2">
      <c r="X915" s="52"/>
    </row>
    <row r="916" spans="24:24" ht="15" customHeight="1" x14ac:dyDescent="0.2">
      <c r="X916" s="52"/>
    </row>
    <row r="917" spans="24:24" ht="15" customHeight="1" x14ac:dyDescent="0.2">
      <c r="X917" s="52"/>
    </row>
    <row r="918" spans="24:24" ht="15" customHeight="1" x14ac:dyDescent="0.2">
      <c r="X918" s="52"/>
    </row>
    <row r="919" spans="24:24" ht="15" customHeight="1" x14ac:dyDescent="0.2">
      <c r="X919" s="52"/>
    </row>
    <row r="920" spans="24:24" ht="15" customHeight="1" x14ac:dyDescent="0.2">
      <c r="X920" s="52"/>
    </row>
    <row r="921" spans="24:24" ht="15" customHeight="1" x14ac:dyDescent="0.2">
      <c r="X921" s="52"/>
    </row>
    <row r="922" spans="24:24" ht="15" customHeight="1" x14ac:dyDescent="0.2">
      <c r="X922" s="52"/>
    </row>
    <row r="923" spans="24:24" ht="15" customHeight="1" x14ac:dyDescent="0.2">
      <c r="X923" s="52"/>
    </row>
    <row r="924" spans="24:24" ht="15" customHeight="1" x14ac:dyDescent="0.2">
      <c r="X924" s="52"/>
    </row>
    <row r="925" spans="24:24" ht="15" customHeight="1" x14ac:dyDescent="0.2">
      <c r="X925" s="52"/>
    </row>
    <row r="926" spans="24:24" ht="15" customHeight="1" x14ac:dyDescent="0.2">
      <c r="X926" s="52"/>
    </row>
    <row r="927" spans="24:24" ht="15" customHeight="1" x14ac:dyDescent="0.2">
      <c r="X927" s="52"/>
    </row>
    <row r="928" spans="24:24" ht="15" customHeight="1" x14ac:dyDescent="0.2">
      <c r="X928" s="52"/>
    </row>
    <row r="929" spans="24:24" ht="15" customHeight="1" x14ac:dyDescent="0.2">
      <c r="X929" s="52"/>
    </row>
    <row r="930" spans="24:24" ht="15" customHeight="1" x14ac:dyDescent="0.2">
      <c r="X930" s="52"/>
    </row>
    <row r="931" spans="24:24" ht="15" customHeight="1" x14ac:dyDescent="0.2">
      <c r="X931" s="52"/>
    </row>
    <row r="932" spans="24:24" ht="15" customHeight="1" x14ac:dyDescent="0.2">
      <c r="X932" s="52"/>
    </row>
    <row r="933" spans="24:24" ht="15" customHeight="1" x14ac:dyDescent="0.2">
      <c r="X933" s="52"/>
    </row>
    <row r="934" spans="24:24" ht="15" customHeight="1" x14ac:dyDescent="0.2">
      <c r="X934" s="52"/>
    </row>
    <row r="935" spans="24:24" ht="15" customHeight="1" x14ac:dyDescent="0.2">
      <c r="X935" s="52"/>
    </row>
    <row r="936" spans="24:24" ht="15" customHeight="1" x14ac:dyDescent="0.2">
      <c r="X936" s="52"/>
    </row>
    <row r="937" spans="24:24" ht="15" customHeight="1" x14ac:dyDescent="0.2">
      <c r="X937" s="52"/>
    </row>
    <row r="938" spans="24:24" ht="15" customHeight="1" x14ac:dyDescent="0.2">
      <c r="X938" s="52"/>
    </row>
    <row r="939" spans="24:24" ht="15" customHeight="1" x14ac:dyDescent="0.2">
      <c r="X939" s="52"/>
    </row>
    <row r="940" spans="24:24" ht="15" customHeight="1" x14ac:dyDescent="0.2">
      <c r="X940" s="52"/>
    </row>
    <row r="941" spans="24:24" ht="15" customHeight="1" x14ac:dyDescent="0.2">
      <c r="X941" s="52"/>
    </row>
    <row r="942" spans="24:24" ht="15" customHeight="1" x14ac:dyDescent="0.2">
      <c r="X942" s="52"/>
    </row>
    <row r="943" spans="24:24" ht="15" customHeight="1" x14ac:dyDescent="0.2">
      <c r="X943" s="52"/>
    </row>
    <row r="944" spans="24:24" ht="15" customHeight="1" x14ac:dyDescent="0.2">
      <c r="X944" s="52"/>
    </row>
    <row r="945" spans="24:24" ht="15" customHeight="1" x14ac:dyDescent="0.2">
      <c r="X945" s="52"/>
    </row>
    <row r="946" spans="24:24" ht="15" customHeight="1" x14ac:dyDescent="0.2">
      <c r="X946" s="52"/>
    </row>
    <row r="947" spans="24:24" ht="15" customHeight="1" x14ac:dyDescent="0.2">
      <c r="X947" s="52"/>
    </row>
    <row r="948" spans="24:24" ht="15" customHeight="1" x14ac:dyDescent="0.2">
      <c r="X948" s="52"/>
    </row>
    <row r="949" spans="24:24" ht="15" customHeight="1" x14ac:dyDescent="0.2">
      <c r="X949" s="52"/>
    </row>
    <row r="950" spans="24:24" ht="15" customHeight="1" x14ac:dyDescent="0.2">
      <c r="X950" s="52"/>
    </row>
    <row r="951" spans="24:24" ht="15" customHeight="1" x14ac:dyDescent="0.2">
      <c r="X951" s="52"/>
    </row>
    <row r="952" spans="24:24" ht="15" customHeight="1" x14ac:dyDescent="0.2">
      <c r="X952" s="52"/>
    </row>
    <row r="953" spans="24:24" ht="15" customHeight="1" x14ac:dyDescent="0.2">
      <c r="X953" s="52"/>
    </row>
    <row r="954" spans="24:24" ht="15" customHeight="1" x14ac:dyDescent="0.2">
      <c r="X954" s="52"/>
    </row>
    <row r="955" spans="24:24" ht="15" customHeight="1" x14ac:dyDescent="0.2">
      <c r="X955" s="52"/>
    </row>
    <row r="956" spans="24:24" ht="15" customHeight="1" x14ac:dyDescent="0.2">
      <c r="X956" s="52"/>
    </row>
    <row r="957" spans="24:24" ht="15" customHeight="1" x14ac:dyDescent="0.2">
      <c r="X957" s="52"/>
    </row>
    <row r="958" spans="24:24" ht="15" customHeight="1" x14ac:dyDescent="0.2">
      <c r="X958" s="52"/>
    </row>
    <row r="959" spans="24:24" ht="15" customHeight="1" x14ac:dyDescent="0.2">
      <c r="X959" s="52"/>
    </row>
    <row r="960" spans="24:24" ht="15" customHeight="1" x14ac:dyDescent="0.2">
      <c r="X960" s="52"/>
    </row>
    <row r="961" spans="24:24" ht="15" customHeight="1" x14ac:dyDescent="0.2">
      <c r="X961" s="52"/>
    </row>
    <row r="962" spans="24:24" ht="15" customHeight="1" x14ac:dyDescent="0.2">
      <c r="X962" s="52"/>
    </row>
    <row r="963" spans="24:24" ht="15" customHeight="1" x14ac:dyDescent="0.2">
      <c r="X963" s="52"/>
    </row>
    <row r="964" spans="24:24" ht="15" customHeight="1" x14ac:dyDescent="0.2">
      <c r="X964" s="52"/>
    </row>
    <row r="965" spans="24:24" ht="15" customHeight="1" x14ac:dyDescent="0.2">
      <c r="X965" s="52"/>
    </row>
    <row r="966" spans="24:24" ht="15" customHeight="1" x14ac:dyDescent="0.2">
      <c r="X966" s="52"/>
    </row>
    <row r="967" spans="24:24" ht="15" customHeight="1" x14ac:dyDescent="0.2">
      <c r="X967" s="52"/>
    </row>
    <row r="968" spans="24:24" ht="15" customHeight="1" x14ac:dyDescent="0.2">
      <c r="X968" s="52"/>
    </row>
    <row r="969" spans="24:24" ht="15" customHeight="1" x14ac:dyDescent="0.2">
      <c r="X969" s="52"/>
    </row>
    <row r="970" spans="24:24" ht="15" customHeight="1" x14ac:dyDescent="0.2">
      <c r="X970" s="52"/>
    </row>
    <row r="971" spans="24:24" ht="15" customHeight="1" x14ac:dyDescent="0.2">
      <c r="X971" s="52"/>
    </row>
    <row r="972" spans="24:24" ht="15" customHeight="1" x14ac:dyDescent="0.2">
      <c r="X972" s="52"/>
    </row>
    <row r="973" spans="24:24" ht="15" customHeight="1" x14ac:dyDescent="0.2">
      <c r="X973" s="52"/>
    </row>
    <row r="974" spans="24:24" ht="15" customHeight="1" x14ac:dyDescent="0.2">
      <c r="X974" s="52"/>
    </row>
    <row r="975" spans="24:24" ht="15" customHeight="1" x14ac:dyDescent="0.2">
      <c r="X975" s="52"/>
    </row>
    <row r="976" spans="24:24" ht="15" customHeight="1" x14ac:dyDescent="0.2">
      <c r="X976" s="52"/>
    </row>
    <row r="977" spans="24:24" ht="15" customHeight="1" x14ac:dyDescent="0.2">
      <c r="X977" s="52"/>
    </row>
    <row r="978" spans="24:24" ht="15" customHeight="1" x14ac:dyDescent="0.2">
      <c r="X978" s="52"/>
    </row>
    <row r="979" spans="24:24" ht="15" customHeight="1" x14ac:dyDescent="0.2">
      <c r="X979" s="52"/>
    </row>
    <row r="980" spans="24:24" ht="15" customHeight="1" x14ac:dyDescent="0.2">
      <c r="X980" s="52"/>
    </row>
    <row r="981" spans="24:24" ht="15" customHeight="1" x14ac:dyDescent="0.2">
      <c r="X981" s="52"/>
    </row>
    <row r="982" spans="24:24" ht="15" customHeight="1" x14ac:dyDescent="0.2">
      <c r="X982" s="52"/>
    </row>
    <row r="983" spans="24:24" ht="15" customHeight="1" x14ac:dyDescent="0.2">
      <c r="X983" s="52"/>
    </row>
    <row r="984" spans="24:24" ht="15" customHeight="1" x14ac:dyDescent="0.2">
      <c r="X984" s="52"/>
    </row>
    <row r="985" spans="24:24" ht="15" customHeight="1" x14ac:dyDescent="0.2">
      <c r="X985" s="52"/>
    </row>
    <row r="986" spans="24:24" ht="15" customHeight="1" x14ac:dyDescent="0.2">
      <c r="X986" s="52"/>
    </row>
    <row r="987" spans="24:24" ht="15" customHeight="1" x14ac:dyDescent="0.2">
      <c r="X987" s="52"/>
    </row>
    <row r="988" spans="24:24" ht="15" customHeight="1" x14ac:dyDescent="0.2">
      <c r="X988" s="52"/>
    </row>
    <row r="989" spans="24:24" ht="15" customHeight="1" x14ac:dyDescent="0.2">
      <c r="X989" s="52"/>
    </row>
    <row r="990" spans="24:24" ht="15" customHeight="1" x14ac:dyDescent="0.2">
      <c r="X990" s="52"/>
    </row>
    <row r="991" spans="24:24" ht="15" customHeight="1" x14ac:dyDescent="0.2">
      <c r="X991" s="52"/>
    </row>
    <row r="992" spans="24:24" ht="15" customHeight="1" x14ac:dyDescent="0.2">
      <c r="X992" s="52"/>
    </row>
    <row r="993" spans="24:24" ht="15" customHeight="1" x14ac:dyDescent="0.2">
      <c r="X993" s="52"/>
    </row>
    <row r="994" spans="24:24" ht="15" customHeight="1" x14ac:dyDescent="0.2">
      <c r="X994" s="52"/>
    </row>
    <row r="995" spans="24:24" ht="15" customHeight="1" x14ac:dyDescent="0.2">
      <c r="X995" s="52"/>
    </row>
    <row r="996" spans="24:24" ht="15" customHeight="1" x14ac:dyDescent="0.2">
      <c r="X996" s="52"/>
    </row>
    <row r="997" spans="24:24" ht="15" customHeight="1" x14ac:dyDescent="0.2">
      <c r="X997" s="52"/>
    </row>
    <row r="998" spans="24:24" ht="15" customHeight="1" x14ac:dyDescent="0.2">
      <c r="X998" s="52"/>
    </row>
    <row r="999" spans="24:24" ht="15" customHeight="1" x14ac:dyDescent="0.2">
      <c r="X999" s="52"/>
    </row>
    <row r="1000" spans="24:24" ht="15" customHeight="1" x14ac:dyDescent="0.2">
      <c r="X1000" s="52"/>
    </row>
    <row r="1001" spans="24:24" ht="15" customHeight="1" x14ac:dyDescent="0.2">
      <c r="X1001" s="52"/>
    </row>
    <row r="1002" spans="24:24" ht="15" customHeight="1" x14ac:dyDescent="0.2">
      <c r="X1002" s="52"/>
    </row>
    <row r="1003" spans="24:24" ht="15" customHeight="1" x14ac:dyDescent="0.2">
      <c r="X1003" s="52"/>
    </row>
    <row r="1004" spans="24:24" ht="15" customHeight="1" x14ac:dyDescent="0.2">
      <c r="X1004" s="52"/>
    </row>
    <row r="1005" spans="24:24" ht="15" customHeight="1" x14ac:dyDescent="0.2">
      <c r="X1005" s="52"/>
    </row>
    <row r="1006" spans="24:24" ht="15" customHeight="1" x14ac:dyDescent="0.2">
      <c r="X1006" s="52"/>
    </row>
    <row r="1007" spans="24:24" ht="15" customHeight="1" x14ac:dyDescent="0.2">
      <c r="X1007" s="52"/>
    </row>
    <row r="1008" spans="24:24" ht="15" customHeight="1" x14ac:dyDescent="0.2">
      <c r="X1008" s="52"/>
    </row>
    <row r="1009" spans="24:24" ht="15" customHeight="1" x14ac:dyDescent="0.2">
      <c r="X1009" s="52"/>
    </row>
    <row r="1010" spans="24:24" ht="15" customHeight="1" x14ac:dyDescent="0.2">
      <c r="X1010" s="52"/>
    </row>
    <row r="1011" spans="24:24" ht="15" customHeight="1" x14ac:dyDescent="0.2">
      <c r="X1011" s="52"/>
    </row>
    <row r="1012" spans="24:24" ht="15" customHeight="1" x14ac:dyDescent="0.2">
      <c r="X1012" s="52"/>
    </row>
    <row r="1013" spans="24:24" ht="15" customHeight="1" x14ac:dyDescent="0.2">
      <c r="X1013" s="52"/>
    </row>
    <row r="1014" spans="24:24" ht="15" customHeight="1" x14ac:dyDescent="0.2">
      <c r="X1014" s="52"/>
    </row>
    <row r="1015" spans="24:24" ht="15" customHeight="1" x14ac:dyDescent="0.2">
      <c r="X1015" s="52"/>
    </row>
    <row r="1016" spans="24:24" ht="15" customHeight="1" x14ac:dyDescent="0.2">
      <c r="X1016" s="52"/>
    </row>
    <row r="1017" spans="24:24" ht="15" customHeight="1" x14ac:dyDescent="0.2">
      <c r="X1017" s="52"/>
    </row>
    <row r="1018" spans="24:24" ht="15" customHeight="1" x14ac:dyDescent="0.2">
      <c r="X1018" s="52"/>
    </row>
    <row r="1019" spans="24:24" ht="15" customHeight="1" x14ac:dyDescent="0.2">
      <c r="X1019" s="52"/>
    </row>
    <row r="1020" spans="24:24" ht="15" customHeight="1" x14ac:dyDescent="0.2">
      <c r="X1020" s="52"/>
    </row>
    <row r="1021" spans="24:24" ht="15" customHeight="1" x14ac:dyDescent="0.2">
      <c r="X1021" s="52"/>
    </row>
    <row r="1022" spans="24:24" ht="15" customHeight="1" x14ac:dyDescent="0.2">
      <c r="X1022" s="52"/>
    </row>
    <row r="1023" spans="24:24" ht="15" customHeight="1" x14ac:dyDescent="0.2">
      <c r="X1023" s="52"/>
    </row>
    <row r="1024" spans="24:24" ht="15" customHeight="1" x14ac:dyDescent="0.2">
      <c r="X1024" s="52"/>
    </row>
    <row r="1025" spans="24:24" ht="15" customHeight="1" x14ac:dyDescent="0.2">
      <c r="X1025" s="52"/>
    </row>
    <row r="1026" spans="24:24" ht="15" customHeight="1" x14ac:dyDescent="0.2">
      <c r="X1026" s="52"/>
    </row>
    <row r="1027" spans="24:24" ht="15" customHeight="1" x14ac:dyDescent="0.2">
      <c r="X1027" s="52"/>
    </row>
    <row r="1028" spans="24:24" ht="15" customHeight="1" x14ac:dyDescent="0.2">
      <c r="X1028" s="52"/>
    </row>
    <row r="1029" spans="24:24" ht="15" customHeight="1" x14ac:dyDescent="0.2">
      <c r="X1029" s="52"/>
    </row>
    <row r="1030" spans="24:24" ht="15" customHeight="1" x14ac:dyDescent="0.2">
      <c r="X1030" s="52"/>
    </row>
    <row r="1031" spans="24:24" ht="15" customHeight="1" x14ac:dyDescent="0.2">
      <c r="X1031" s="52"/>
    </row>
    <row r="1032" spans="24:24" ht="15" customHeight="1" x14ac:dyDescent="0.2">
      <c r="X1032" s="52"/>
    </row>
    <row r="1033" spans="24:24" ht="15" customHeight="1" x14ac:dyDescent="0.2">
      <c r="X1033" s="52"/>
    </row>
    <row r="1034" spans="24:24" ht="15" customHeight="1" x14ac:dyDescent="0.2">
      <c r="X1034" s="52"/>
    </row>
    <row r="1035" spans="24:24" ht="15" customHeight="1" x14ac:dyDescent="0.2">
      <c r="X1035" s="52"/>
    </row>
    <row r="1036" spans="24:24" ht="15" customHeight="1" x14ac:dyDescent="0.2">
      <c r="X1036" s="52"/>
    </row>
    <row r="1037" spans="24:24" ht="15" customHeight="1" x14ac:dyDescent="0.2">
      <c r="X1037" s="52"/>
    </row>
    <row r="1038" spans="24:24" ht="15" customHeight="1" x14ac:dyDescent="0.2">
      <c r="X1038" s="52"/>
    </row>
    <row r="1039" spans="24:24" ht="15" customHeight="1" x14ac:dyDescent="0.2">
      <c r="X1039" s="52"/>
    </row>
    <row r="1040" spans="24:24" ht="15" customHeight="1" x14ac:dyDescent="0.2">
      <c r="X1040" s="52"/>
    </row>
    <row r="1041" spans="24:24" ht="15" customHeight="1" x14ac:dyDescent="0.2">
      <c r="X1041" s="52"/>
    </row>
    <row r="1042" spans="24:24" ht="15" customHeight="1" x14ac:dyDescent="0.2">
      <c r="X1042" s="52"/>
    </row>
    <row r="1043" spans="24:24" ht="15" customHeight="1" x14ac:dyDescent="0.2">
      <c r="X1043" s="52"/>
    </row>
    <row r="1044" spans="24:24" ht="15" customHeight="1" x14ac:dyDescent="0.2">
      <c r="X1044" s="52"/>
    </row>
    <row r="1045" spans="24:24" ht="15" customHeight="1" x14ac:dyDescent="0.2">
      <c r="X1045" s="52"/>
    </row>
    <row r="1046" spans="24:24" ht="15" customHeight="1" x14ac:dyDescent="0.2">
      <c r="X1046" s="52"/>
    </row>
    <row r="1047" spans="24:24" ht="15" customHeight="1" x14ac:dyDescent="0.2">
      <c r="X1047" s="52"/>
    </row>
    <row r="1048" spans="24:24" ht="15" customHeight="1" x14ac:dyDescent="0.2">
      <c r="X1048" s="52"/>
    </row>
    <row r="1049" spans="24:24" ht="15" customHeight="1" x14ac:dyDescent="0.2">
      <c r="X1049" s="52"/>
    </row>
    <row r="1050" spans="24:24" ht="15" customHeight="1" x14ac:dyDescent="0.2">
      <c r="X1050" s="52"/>
    </row>
    <row r="1051" spans="24:24" ht="15" customHeight="1" x14ac:dyDescent="0.2">
      <c r="X1051" s="52"/>
    </row>
    <row r="1052" spans="24:24" ht="15" customHeight="1" x14ac:dyDescent="0.2">
      <c r="X1052" s="52"/>
    </row>
    <row r="1053" spans="24:24" ht="15" customHeight="1" x14ac:dyDescent="0.2">
      <c r="X1053" s="52"/>
    </row>
    <row r="1054" spans="24:24" ht="15" customHeight="1" x14ac:dyDescent="0.2">
      <c r="X1054" s="52"/>
    </row>
    <row r="1055" spans="24:24" ht="15" customHeight="1" x14ac:dyDescent="0.2">
      <c r="X1055" s="52"/>
    </row>
    <row r="1056" spans="24:24" ht="15" customHeight="1" x14ac:dyDescent="0.2">
      <c r="X1056" s="52"/>
    </row>
    <row r="1057" spans="24:24" ht="15" customHeight="1" x14ac:dyDescent="0.2">
      <c r="X1057" s="52"/>
    </row>
    <row r="1058" spans="24:24" ht="15" customHeight="1" x14ac:dyDescent="0.2">
      <c r="X1058" s="52"/>
    </row>
    <row r="1059" spans="24:24" ht="15" customHeight="1" x14ac:dyDescent="0.2">
      <c r="X1059" s="52"/>
    </row>
    <row r="1060" spans="24:24" ht="15" customHeight="1" x14ac:dyDescent="0.2">
      <c r="X1060" s="52"/>
    </row>
    <row r="1061" spans="24:24" ht="15" customHeight="1" x14ac:dyDescent="0.2">
      <c r="X1061" s="52"/>
    </row>
    <row r="1062" spans="24:24" ht="15" customHeight="1" x14ac:dyDescent="0.2">
      <c r="X1062" s="52"/>
    </row>
    <row r="1063" spans="24:24" ht="15" customHeight="1" x14ac:dyDescent="0.2">
      <c r="X1063" s="52"/>
    </row>
    <row r="1064" spans="24:24" ht="15" customHeight="1" x14ac:dyDescent="0.2">
      <c r="X1064" s="52"/>
    </row>
    <row r="1065" spans="24:24" ht="15" customHeight="1" x14ac:dyDescent="0.2">
      <c r="X1065" s="52"/>
    </row>
    <row r="1066" spans="24:24" ht="15" customHeight="1" x14ac:dyDescent="0.2">
      <c r="X1066" s="52"/>
    </row>
    <row r="1067" spans="24:24" ht="15" customHeight="1" x14ac:dyDescent="0.2">
      <c r="X1067" s="52"/>
    </row>
    <row r="1068" spans="24:24" ht="15" customHeight="1" x14ac:dyDescent="0.2">
      <c r="X1068" s="52"/>
    </row>
    <row r="1069" spans="24:24" ht="15" customHeight="1" x14ac:dyDescent="0.2">
      <c r="X1069" s="52"/>
    </row>
    <row r="1070" spans="24:24" ht="15" customHeight="1" x14ac:dyDescent="0.2">
      <c r="X1070" s="52"/>
    </row>
    <row r="1071" spans="24:24" ht="15" customHeight="1" x14ac:dyDescent="0.2">
      <c r="X1071" s="52"/>
    </row>
    <row r="1072" spans="24:24" ht="15" customHeight="1" x14ac:dyDescent="0.2">
      <c r="X1072" s="52"/>
    </row>
    <row r="1073" spans="24:24" ht="15" customHeight="1" x14ac:dyDescent="0.2">
      <c r="X1073" s="52"/>
    </row>
    <row r="1074" spans="24:24" ht="15" customHeight="1" x14ac:dyDescent="0.2">
      <c r="X1074" s="52"/>
    </row>
    <row r="1075" spans="24:24" ht="15" customHeight="1" x14ac:dyDescent="0.2">
      <c r="X1075" s="52"/>
    </row>
    <row r="1076" spans="24:24" ht="15" customHeight="1" x14ac:dyDescent="0.2">
      <c r="X1076" s="52"/>
    </row>
    <row r="1077" spans="24:24" ht="15" customHeight="1" x14ac:dyDescent="0.2">
      <c r="X1077" s="52"/>
    </row>
    <row r="1078" spans="24:24" ht="15" customHeight="1" x14ac:dyDescent="0.2">
      <c r="X1078" s="52"/>
    </row>
    <row r="1079" spans="24:24" ht="15" customHeight="1" x14ac:dyDescent="0.2">
      <c r="X1079" s="52"/>
    </row>
    <row r="1080" spans="24:24" ht="15" customHeight="1" x14ac:dyDescent="0.2">
      <c r="X1080" s="52"/>
    </row>
    <row r="1081" spans="24:24" ht="15" customHeight="1" x14ac:dyDescent="0.2">
      <c r="X1081" s="52"/>
    </row>
    <row r="1082" spans="24:24" ht="15" customHeight="1" x14ac:dyDescent="0.2">
      <c r="X1082" s="52"/>
    </row>
    <row r="1083" spans="24:24" ht="15" customHeight="1" x14ac:dyDescent="0.2">
      <c r="X1083" s="52"/>
    </row>
    <row r="1084" spans="24:24" ht="15" customHeight="1" x14ac:dyDescent="0.2">
      <c r="X1084" s="52"/>
    </row>
    <row r="1085" spans="24:24" ht="15" customHeight="1" x14ac:dyDescent="0.2">
      <c r="X1085" s="52"/>
    </row>
    <row r="1086" spans="24:24" ht="15" customHeight="1" x14ac:dyDescent="0.2">
      <c r="X1086" s="52"/>
    </row>
    <row r="1087" spans="24:24" ht="15" customHeight="1" x14ac:dyDescent="0.2">
      <c r="X1087" s="52"/>
    </row>
    <row r="1088" spans="24:24" ht="15" customHeight="1" x14ac:dyDescent="0.2">
      <c r="X1088" s="52"/>
    </row>
    <row r="1089" spans="24:24" ht="15" customHeight="1" x14ac:dyDescent="0.2">
      <c r="X1089" s="52"/>
    </row>
    <row r="1090" spans="24:24" ht="15" customHeight="1" x14ac:dyDescent="0.2">
      <c r="X1090" s="52"/>
    </row>
    <row r="1091" spans="24:24" ht="15" customHeight="1" x14ac:dyDescent="0.2">
      <c r="X1091" s="52"/>
    </row>
    <row r="1092" spans="24:24" ht="15" customHeight="1" x14ac:dyDescent="0.2">
      <c r="X1092" s="52"/>
    </row>
    <row r="1093" spans="24:24" ht="15" customHeight="1" x14ac:dyDescent="0.2">
      <c r="X1093" s="52"/>
    </row>
    <row r="1094" spans="24:24" ht="15" customHeight="1" x14ac:dyDescent="0.2">
      <c r="X1094" s="52"/>
    </row>
    <row r="1095" spans="24:24" ht="15" customHeight="1" x14ac:dyDescent="0.2">
      <c r="X1095" s="52"/>
    </row>
    <row r="1096" spans="24:24" ht="15" customHeight="1" x14ac:dyDescent="0.2">
      <c r="X1096" s="52"/>
    </row>
    <row r="1097" spans="24:24" ht="15" customHeight="1" x14ac:dyDescent="0.2">
      <c r="X1097" s="52"/>
    </row>
    <row r="1098" spans="24:24" ht="15" customHeight="1" x14ac:dyDescent="0.2">
      <c r="X1098" s="52"/>
    </row>
    <row r="1099" spans="24:24" ht="15" customHeight="1" x14ac:dyDescent="0.2">
      <c r="X1099" s="52"/>
    </row>
    <row r="1100" spans="24:24" ht="15" customHeight="1" x14ac:dyDescent="0.2">
      <c r="X1100" s="52"/>
    </row>
    <row r="1101" spans="24:24" ht="15" customHeight="1" x14ac:dyDescent="0.2">
      <c r="X1101" s="52"/>
    </row>
    <row r="1102" spans="24:24" ht="15" customHeight="1" x14ac:dyDescent="0.2">
      <c r="X1102" s="52"/>
    </row>
    <row r="1103" spans="24:24" ht="15" customHeight="1" x14ac:dyDescent="0.2">
      <c r="X1103" s="52"/>
    </row>
    <row r="1104" spans="24:24" ht="15" customHeight="1" x14ac:dyDescent="0.2">
      <c r="X1104" s="52"/>
    </row>
    <row r="1105" spans="24:24" ht="15" customHeight="1" x14ac:dyDescent="0.2">
      <c r="X1105" s="52"/>
    </row>
    <row r="1106" spans="24:24" ht="15" customHeight="1" x14ac:dyDescent="0.2">
      <c r="X1106" s="52"/>
    </row>
    <row r="1107" spans="24:24" ht="15" customHeight="1" x14ac:dyDescent="0.2">
      <c r="X1107" s="52"/>
    </row>
    <row r="1108" spans="24:24" ht="15" customHeight="1" x14ac:dyDescent="0.2">
      <c r="X1108" s="52"/>
    </row>
    <row r="1109" spans="24:24" ht="15" customHeight="1" x14ac:dyDescent="0.2">
      <c r="X1109" s="52"/>
    </row>
    <row r="1110" spans="24:24" ht="15" customHeight="1" x14ac:dyDescent="0.2">
      <c r="X1110" s="52"/>
    </row>
    <row r="1111" spans="24:24" ht="15" customHeight="1" x14ac:dyDescent="0.2">
      <c r="X1111" s="52"/>
    </row>
    <row r="1112" spans="24:24" ht="15" customHeight="1" x14ac:dyDescent="0.2">
      <c r="X1112" s="52"/>
    </row>
    <row r="1113" spans="24:24" ht="15" customHeight="1" x14ac:dyDescent="0.2">
      <c r="X1113" s="52"/>
    </row>
    <row r="1114" spans="24:24" ht="15" customHeight="1" x14ac:dyDescent="0.2">
      <c r="X1114" s="52"/>
    </row>
    <row r="1115" spans="24:24" ht="15" customHeight="1" x14ac:dyDescent="0.2">
      <c r="X1115" s="52"/>
    </row>
    <row r="1116" spans="24:24" ht="15" customHeight="1" x14ac:dyDescent="0.2">
      <c r="X1116" s="52"/>
    </row>
    <row r="1117" spans="24:24" ht="15" customHeight="1" x14ac:dyDescent="0.2">
      <c r="X1117" s="52"/>
    </row>
    <row r="1118" spans="24:24" ht="15" customHeight="1" x14ac:dyDescent="0.2">
      <c r="X1118" s="52"/>
    </row>
    <row r="1119" spans="24:24" ht="15" customHeight="1" x14ac:dyDescent="0.2">
      <c r="X1119" s="52"/>
    </row>
    <row r="1120" spans="24:24" ht="15" customHeight="1" x14ac:dyDescent="0.2">
      <c r="X1120" s="52"/>
    </row>
    <row r="1121" spans="24:24" ht="15" customHeight="1" x14ac:dyDescent="0.2">
      <c r="X1121" s="52"/>
    </row>
    <row r="1122" spans="24:24" ht="15" customHeight="1" x14ac:dyDescent="0.2">
      <c r="X1122" s="52"/>
    </row>
    <row r="1123" spans="24:24" ht="15" customHeight="1" x14ac:dyDescent="0.2">
      <c r="X1123" s="52"/>
    </row>
    <row r="1124" spans="24:24" ht="15" customHeight="1" x14ac:dyDescent="0.2">
      <c r="X1124" s="52"/>
    </row>
    <row r="1125" spans="24:24" ht="15" customHeight="1" x14ac:dyDescent="0.2">
      <c r="X1125" s="52"/>
    </row>
    <row r="1126" spans="24:24" ht="15" customHeight="1" x14ac:dyDescent="0.2">
      <c r="X1126" s="52"/>
    </row>
    <row r="1127" spans="24:24" ht="15" customHeight="1" x14ac:dyDescent="0.2">
      <c r="X1127" s="52"/>
    </row>
    <row r="1128" spans="24:24" ht="15" customHeight="1" x14ac:dyDescent="0.2">
      <c r="X1128" s="52"/>
    </row>
    <row r="1129" spans="24:24" ht="15" customHeight="1" x14ac:dyDescent="0.2">
      <c r="X1129" s="52"/>
    </row>
    <row r="1130" spans="24:24" ht="15" customHeight="1" x14ac:dyDescent="0.2">
      <c r="X1130" s="52"/>
    </row>
    <row r="1131" spans="24:24" ht="15" customHeight="1" x14ac:dyDescent="0.2">
      <c r="X1131" s="52"/>
    </row>
    <row r="1132" spans="24:24" ht="15" customHeight="1" x14ac:dyDescent="0.2">
      <c r="X1132" s="52"/>
    </row>
    <row r="1133" spans="24:24" ht="15" customHeight="1" x14ac:dyDescent="0.2">
      <c r="X1133" s="52"/>
    </row>
    <row r="1134" spans="24:24" ht="15" customHeight="1" x14ac:dyDescent="0.2">
      <c r="X1134" s="52"/>
    </row>
    <row r="1135" spans="24:24" ht="15" customHeight="1" x14ac:dyDescent="0.2">
      <c r="X1135" s="52"/>
    </row>
    <row r="1136" spans="24:24" ht="15" customHeight="1" x14ac:dyDescent="0.2">
      <c r="X1136" s="52"/>
    </row>
    <row r="1137" spans="24:24" ht="15" customHeight="1" x14ac:dyDescent="0.2">
      <c r="X1137" s="52"/>
    </row>
    <row r="1138" spans="24:24" ht="15" customHeight="1" x14ac:dyDescent="0.2">
      <c r="X1138" s="52"/>
    </row>
    <row r="1139" spans="24:24" ht="15" customHeight="1" x14ac:dyDescent="0.2">
      <c r="X1139" s="52"/>
    </row>
    <row r="1140" spans="24:24" ht="15" customHeight="1" x14ac:dyDescent="0.2">
      <c r="X1140" s="52"/>
    </row>
    <row r="1141" spans="24:24" ht="15" customHeight="1" x14ac:dyDescent="0.2">
      <c r="X1141" s="52"/>
    </row>
    <row r="1142" spans="24:24" ht="15" customHeight="1" x14ac:dyDescent="0.2">
      <c r="X1142" s="52"/>
    </row>
    <row r="1143" spans="24:24" ht="15" customHeight="1" x14ac:dyDescent="0.2">
      <c r="X1143" s="52"/>
    </row>
    <row r="1144" spans="24:24" ht="15" customHeight="1" x14ac:dyDescent="0.2">
      <c r="X1144" s="52"/>
    </row>
    <row r="1145" spans="24:24" ht="15" customHeight="1" x14ac:dyDescent="0.2">
      <c r="X1145" s="52"/>
    </row>
    <row r="1146" spans="24:24" ht="15" customHeight="1" x14ac:dyDescent="0.2">
      <c r="X1146" s="52"/>
    </row>
    <row r="1147" spans="24:24" ht="15" customHeight="1" x14ac:dyDescent="0.2">
      <c r="X1147" s="52"/>
    </row>
    <row r="1148" spans="24:24" ht="15" customHeight="1" x14ac:dyDescent="0.2">
      <c r="X1148" s="52"/>
    </row>
    <row r="1149" spans="24:24" ht="15" customHeight="1" x14ac:dyDescent="0.2">
      <c r="X1149" s="52"/>
    </row>
    <row r="1150" spans="24:24" ht="15" customHeight="1" x14ac:dyDescent="0.2">
      <c r="X1150" s="52"/>
    </row>
    <row r="1151" spans="24:24" ht="15" customHeight="1" x14ac:dyDescent="0.2">
      <c r="X1151" s="52"/>
    </row>
    <row r="1152" spans="24:24" ht="15" customHeight="1" x14ac:dyDescent="0.2">
      <c r="X1152" s="52"/>
    </row>
    <row r="1153" spans="24:24" ht="15" customHeight="1" x14ac:dyDescent="0.2">
      <c r="X1153" s="52"/>
    </row>
    <row r="1154" spans="24:24" ht="15" customHeight="1" x14ac:dyDescent="0.2">
      <c r="X1154" s="52"/>
    </row>
    <row r="1155" spans="24:24" ht="15" customHeight="1" x14ac:dyDescent="0.2">
      <c r="X1155" s="52"/>
    </row>
    <row r="1156" spans="24:24" ht="15" customHeight="1" x14ac:dyDescent="0.2">
      <c r="X1156" s="52"/>
    </row>
    <row r="1157" spans="24:24" ht="15" customHeight="1" x14ac:dyDescent="0.2">
      <c r="X1157" s="52"/>
    </row>
    <row r="1158" spans="24:24" ht="15" customHeight="1" x14ac:dyDescent="0.2">
      <c r="X1158" s="52"/>
    </row>
    <row r="1159" spans="24:24" ht="15" customHeight="1" x14ac:dyDescent="0.2">
      <c r="X1159" s="52"/>
    </row>
    <row r="1160" spans="24:24" ht="15" customHeight="1" x14ac:dyDescent="0.2">
      <c r="X1160" s="52"/>
    </row>
    <row r="1161" spans="24:24" ht="15" customHeight="1" x14ac:dyDescent="0.2">
      <c r="X1161" s="52"/>
    </row>
    <row r="1162" spans="24:24" ht="15" customHeight="1" x14ac:dyDescent="0.2">
      <c r="X1162" s="52"/>
    </row>
    <row r="1163" spans="24:24" ht="15" customHeight="1" x14ac:dyDescent="0.2">
      <c r="X1163" s="52"/>
    </row>
    <row r="1164" spans="24:24" ht="15" customHeight="1" x14ac:dyDescent="0.2">
      <c r="X1164" s="52"/>
    </row>
    <row r="1165" spans="24:24" ht="15" customHeight="1" x14ac:dyDescent="0.2">
      <c r="X1165" s="52"/>
    </row>
    <row r="1166" spans="24:24" ht="15" customHeight="1" x14ac:dyDescent="0.2">
      <c r="X1166" s="52"/>
    </row>
    <row r="1167" spans="24:24" ht="15" customHeight="1" x14ac:dyDescent="0.2">
      <c r="X1167" s="52"/>
    </row>
    <row r="1168" spans="24:24" ht="15" customHeight="1" x14ac:dyDescent="0.2">
      <c r="X1168" s="52"/>
    </row>
    <row r="1169" spans="24:24" ht="15" customHeight="1" x14ac:dyDescent="0.2">
      <c r="X1169" s="52"/>
    </row>
    <row r="1170" spans="24:24" ht="15" customHeight="1" x14ac:dyDescent="0.2">
      <c r="X1170" s="52"/>
    </row>
    <row r="1171" spans="24:24" ht="15" customHeight="1" x14ac:dyDescent="0.2">
      <c r="X1171" s="52"/>
    </row>
    <row r="1172" spans="24:24" ht="15" customHeight="1" x14ac:dyDescent="0.2">
      <c r="X1172" s="52"/>
    </row>
    <row r="1173" spans="24:24" ht="15" customHeight="1" x14ac:dyDescent="0.2">
      <c r="X1173" s="52"/>
    </row>
    <row r="1174" spans="24:24" ht="15" customHeight="1" x14ac:dyDescent="0.2">
      <c r="X1174" s="52"/>
    </row>
    <row r="1175" spans="24:24" ht="15" customHeight="1" x14ac:dyDescent="0.2">
      <c r="X1175" s="52"/>
    </row>
    <row r="1176" spans="24:24" ht="15" customHeight="1" x14ac:dyDescent="0.2">
      <c r="X1176" s="52"/>
    </row>
    <row r="1177" spans="24:24" ht="15" customHeight="1" x14ac:dyDescent="0.2">
      <c r="X1177" s="52"/>
    </row>
    <row r="1178" spans="24:24" ht="15" customHeight="1" x14ac:dyDescent="0.2">
      <c r="X1178" s="52"/>
    </row>
    <row r="1179" spans="24:24" ht="15" customHeight="1" x14ac:dyDescent="0.2">
      <c r="X1179" s="52"/>
    </row>
    <row r="1180" spans="24:24" ht="15" customHeight="1" x14ac:dyDescent="0.2">
      <c r="X1180" s="52"/>
    </row>
    <row r="1181" spans="24:24" ht="15" customHeight="1" x14ac:dyDescent="0.2">
      <c r="X1181" s="52"/>
    </row>
    <row r="1182" spans="24:24" ht="15" customHeight="1" x14ac:dyDescent="0.2">
      <c r="X1182" s="52"/>
    </row>
    <row r="1183" spans="24:24" ht="15" customHeight="1" x14ac:dyDescent="0.2">
      <c r="X1183" s="52"/>
    </row>
    <row r="1184" spans="24:24" ht="15" customHeight="1" x14ac:dyDescent="0.2">
      <c r="X1184" s="52"/>
    </row>
    <row r="1185" spans="24:24" ht="15" customHeight="1" x14ac:dyDescent="0.2">
      <c r="X1185" s="52"/>
    </row>
    <row r="1186" spans="24:24" ht="15" customHeight="1" x14ac:dyDescent="0.2">
      <c r="X1186" s="52"/>
    </row>
    <row r="1187" spans="24:24" ht="15" customHeight="1" x14ac:dyDescent="0.2">
      <c r="X1187" s="52"/>
    </row>
    <row r="1188" spans="24:24" ht="15" customHeight="1" x14ac:dyDescent="0.2">
      <c r="X1188" s="52"/>
    </row>
    <row r="1189" spans="24:24" ht="15" customHeight="1" x14ac:dyDescent="0.2">
      <c r="X1189" s="52"/>
    </row>
    <row r="1190" spans="24:24" ht="15" customHeight="1" x14ac:dyDescent="0.2">
      <c r="X1190" s="52"/>
    </row>
    <row r="1191" spans="24:24" ht="15" customHeight="1" x14ac:dyDescent="0.2">
      <c r="X1191" s="52"/>
    </row>
    <row r="1192" spans="24:24" ht="15" customHeight="1" x14ac:dyDescent="0.2">
      <c r="X1192" s="52"/>
    </row>
    <row r="1193" spans="24:24" ht="15" customHeight="1" x14ac:dyDescent="0.2">
      <c r="X1193" s="52"/>
    </row>
    <row r="1194" spans="24:24" ht="15" customHeight="1" x14ac:dyDescent="0.2">
      <c r="X1194" s="52"/>
    </row>
    <row r="1195" spans="24:24" ht="15" customHeight="1" x14ac:dyDescent="0.2">
      <c r="X1195" s="52"/>
    </row>
    <row r="1196" spans="24:24" ht="15" customHeight="1" x14ac:dyDescent="0.2">
      <c r="X1196" s="52"/>
    </row>
    <row r="1197" spans="24:24" ht="15" customHeight="1" x14ac:dyDescent="0.2">
      <c r="X1197" s="52"/>
    </row>
    <row r="1198" spans="24:24" ht="15" customHeight="1" x14ac:dyDescent="0.2">
      <c r="X1198" s="52"/>
    </row>
    <row r="1199" spans="24:24" ht="15" customHeight="1" x14ac:dyDescent="0.2">
      <c r="X1199" s="52"/>
    </row>
    <row r="1200" spans="24:24" ht="15" customHeight="1" x14ac:dyDescent="0.2">
      <c r="X1200" s="52"/>
    </row>
    <row r="1201" spans="24:24" ht="15" customHeight="1" x14ac:dyDescent="0.2">
      <c r="X1201" s="52"/>
    </row>
    <row r="1202" spans="24:24" ht="15" customHeight="1" x14ac:dyDescent="0.2">
      <c r="X1202" s="52"/>
    </row>
    <row r="1203" spans="24:24" ht="15" customHeight="1" x14ac:dyDescent="0.2">
      <c r="X1203" s="52"/>
    </row>
    <row r="1204" spans="24:24" ht="15" customHeight="1" x14ac:dyDescent="0.2">
      <c r="X1204" s="52"/>
    </row>
    <row r="1205" spans="24:24" ht="15" customHeight="1" x14ac:dyDescent="0.2">
      <c r="X1205" s="52"/>
    </row>
    <row r="1206" spans="24:24" ht="15" customHeight="1" x14ac:dyDescent="0.2">
      <c r="X1206" s="52"/>
    </row>
    <row r="1207" spans="24:24" ht="15" customHeight="1" x14ac:dyDescent="0.2">
      <c r="X1207" s="52"/>
    </row>
    <row r="1208" spans="24:24" ht="15" customHeight="1" x14ac:dyDescent="0.2">
      <c r="X1208" s="52"/>
    </row>
    <row r="1209" spans="24:24" ht="15" customHeight="1" x14ac:dyDescent="0.2">
      <c r="X1209" s="52"/>
    </row>
    <row r="1210" spans="24:24" ht="15" customHeight="1" x14ac:dyDescent="0.2">
      <c r="X1210" s="52"/>
    </row>
    <row r="1211" spans="24:24" ht="15" customHeight="1" x14ac:dyDescent="0.2">
      <c r="X1211" s="52"/>
    </row>
    <row r="1212" spans="24:24" ht="15" customHeight="1" x14ac:dyDescent="0.2">
      <c r="X1212" s="52"/>
    </row>
    <row r="1213" spans="24:24" ht="15" customHeight="1" x14ac:dyDescent="0.2">
      <c r="X1213" s="52"/>
    </row>
    <row r="1214" spans="24:24" ht="15" customHeight="1" x14ac:dyDescent="0.2">
      <c r="X1214" s="52"/>
    </row>
    <row r="1215" spans="24:24" ht="15" customHeight="1" x14ac:dyDescent="0.2">
      <c r="X1215" s="52"/>
    </row>
    <row r="1216" spans="24:24" ht="15" customHeight="1" x14ac:dyDescent="0.2">
      <c r="X1216" s="52"/>
    </row>
    <row r="1217" spans="24:24" ht="15" customHeight="1" x14ac:dyDescent="0.2">
      <c r="X1217" s="52"/>
    </row>
    <row r="1218" spans="24:24" ht="15" customHeight="1" x14ac:dyDescent="0.2">
      <c r="X1218" s="52"/>
    </row>
    <row r="1219" spans="24:24" ht="15" customHeight="1" x14ac:dyDescent="0.2">
      <c r="X1219" s="52"/>
    </row>
    <row r="1220" spans="24:24" ht="15" customHeight="1" x14ac:dyDescent="0.2">
      <c r="X1220" s="52"/>
    </row>
    <row r="1221" spans="24:24" ht="15" customHeight="1" x14ac:dyDescent="0.2">
      <c r="X1221" s="52"/>
    </row>
    <row r="1222" spans="24:24" ht="15" customHeight="1" x14ac:dyDescent="0.2">
      <c r="X1222" s="52"/>
    </row>
    <row r="1223" spans="24:24" ht="15" customHeight="1" x14ac:dyDescent="0.2">
      <c r="X1223" s="52"/>
    </row>
    <row r="1224" spans="24:24" ht="15" customHeight="1" x14ac:dyDescent="0.2">
      <c r="X1224" s="52"/>
    </row>
    <row r="1225" spans="24:24" ht="15" customHeight="1" x14ac:dyDescent="0.2">
      <c r="X1225" s="52"/>
    </row>
    <row r="1226" spans="24:24" ht="15" customHeight="1" x14ac:dyDescent="0.2">
      <c r="X1226" s="52"/>
    </row>
    <row r="1227" spans="24:24" ht="15" customHeight="1" x14ac:dyDescent="0.2">
      <c r="X1227" s="52"/>
    </row>
    <row r="1228" spans="24:24" ht="15" customHeight="1" x14ac:dyDescent="0.2">
      <c r="X1228" s="52"/>
    </row>
    <row r="1229" spans="24:24" ht="15" customHeight="1" x14ac:dyDescent="0.2">
      <c r="X1229" s="52"/>
    </row>
    <row r="1230" spans="24:24" ht="15" customHeight="1" x14ac:dyDescent="0.2">
      <c r="X1230" s="52"/>
    </row>
    <row r="1231" spans="24:24" ht="15" customHeight="1" x14ac:dyDescent="0.2">
      <c r="X1231" s="52"/>
    </row>
    <row r="1232" spans="24:24" ht="15" customHeight="1" x14ac:dyDescent="0.2">
      <c r="X1232" s="52"/>
    </row>
    <row r="1233" spans="24:24" ht="15" customHeight="1" x14ac:dyDescent="0.2">
      <c r="X1233" s="52"/>
    </row>
    <row r="1234" spans="24:24" ht="15" customHeight="1" x14ac:dyDescent="0.2">
      <c r="X1234" s="52"/>
    </row>
    <row r="1235" spans="24:24" ht="15" customHeight="1" x14ac:dyDescent="0.2">
      <c r="X1235" s="52"/>
    </row>
    <row r="1236" spans="24:24" ht="15" customHeight="1" x14ac:dyDescent="0.2">
      <c r="X1236" s="52"/>
    </row>
    <row r="1237" spans="24:24" ht="15" customHeight="1" x14ac:dyDescent="0.2">
      <c r="X1237" s="52"/>
    </row>
    <row r="1238" spans="24:24" ht="15" customHeight="1" x14ac:dyDescent="0.2">
      <c r="X1238" s="52"/>
    </row>
    <row r="1239" spans="24:24" ht="15" customHeight="1" x14ac:dyDescent="0.2">
      <c r="X1239" s="52"/>
    </row>
    <row r="1240" spans="24:24" ht="15" customHeight="1" x14ac:dyDescent="0.2">
      <c r="X1240" s="52"/>
    </row>
    <row r="1241" spans="24:24" ht="15" customHeight="1" x14ac:dyDescent="0.2">
      <c r="X1241" s="52"/>
    </row>
    <row r="1242" spans="24:24" ht="15" customHeight="1" x14ac:dyDescent="0.2">
      <c r="X1242" s="52"/>
    </row>
    <row r="1243" spans="24:24" ht="15" customHeight="1" x14ac:dyDescent="0.2">
      <c r="X1243" s="52"/>
    </row>
    <row r="1244" spans="24:24" ht="15" customHeight="1" x14ac:dyDescent="0.2">
      <c r="X1244" s="52"/>
    </row>
    <row r="1245" spans="24:24" ht="15" customHeight="1" x14ac:dyDescent="0.2">
      <c r="X1245" s="52"/>
    </row>
    <row r="1246" spans="24:24" ht="15" customHeight="1" x14ac:dyDescent="0.2">
      <c r="X1246" s="52"/>
    </row>
    <row r="1247" spans="24:24" ht="15" customHeight="1" x14ac:dyDescent="0.2">
      <c r="X1247" s="52"/>
    </row>
    <row r="1248" spans="24:24" ht="15" customHeight="1" x14ac:dyDescent="0.2">
      <c r="X1248" s="52"/>
    </row>
    <row r="1249" spans="24:24" ht="15" customHeight="1" x14ac:dyDescent="0.2">
      <c r="X1249" s="52"/>
    </row>
    <row r="1250" spans="24:24" ht="15" customHeight="1" x14ac:dyDescent="0.2">
      <c r="X1250" s="52"/>
    </row>
    <row r="1251" spans="24:24" ht="15" customHeight="1" x14ac:dyDescent="0.2">
      <c r="X1251" s="52"/>
    </row>
    <row r="1252" spans="24:24" ht="15" customHeight="1" x14ac:dyDescent="0.2">
      <c r="X1252" s="52"/>
    </row>
    <row r="1253" spans="24:24" ht="15" customHeight="1" x14ac:dyDescent="0.2">
      <c r="X1253" s="52"/>
    </row>
    <row r="1254" spans="24:24" ht="15" customHeight="1" x14ac:dyDescent="0.2">
      <c r="X1254" s="52"/>
    </row>
    <row r="1255" spans="24:24" ht="15" customHeight="1" x14ac:dyDescent="0.2">
      <c r="X1255" s="52"/>
    </row>
    <row r="1256" spans="24:24" ht="15" customHeight="1" x14ac:dyDescent="0.2">
      <c r="X1256" s="52"/>
    </row>
    <row r="1257" spans="24:24" ht="15" customHeight="1" x14ac:dyDescent="0.2">
      <c r="X1257" s="52"/>
    </row>
    <row r="1258" spans="24:24" ht="15" customHeight="1" x14ac:dyDescent="0.2">
      <c r="X1258" s="52"/>
    </row>
    <row r="1259" spans="24:24" ht="15" customHeight="1" x14ac:dyDescent="0.2">
      <c r="X1259" s="52"/>
    </row>
    <row r="1260" spans="24:24" ht="15" customHeight="1" x14ac:dyDescent="0.2">
      <c r="X1260" s="52"/>
    </row>
    <row r="1261" spans="24:24" ht="15" customHeight="1" x14ac:dyDescent="0.2">
      <c r="X1261" s="52"/>
    </row>
    <row r="1262" spans="24:24" ht="15" customHeight="1" x14ac:dyDescent="0.2">
      <c r="X1262" s="52"/>
    </row>
    <row r="1263" spans="24:24" ht="15" customHeight="1" x14ac:dyDescent="0.2">
      <c r="X1263" s="52"/>
    </row>
    <row r="1264" spans="24:24" ht="15" customHeight="1" x14ac:dyDescent="0.2">
      <c r="X1264" s="52"/>
    </row>
    <row r="1265" spans="24:24" ht="15" customHeight="1" x14ac:dyDescent="0.2">
      <c r="X1265" s="52"/>
    </row>
    <row r="1266" spans="24:24" ht="15" customHeight="1" x14ac:dyDescent="0.2">
      <c r="X1266" s="52"/>
    </row>
    <row r="1267" spans="24:24" ht="15" customHeight="1" x14ac:dyDescent="0.2">
      <c r="X1267" s="52"/>
    </row>
    <row r="1268" spans="24:24" ht="15" customHeight="1" x14ac:dyDescent="0.2">
      <c r="X1268" s="52"/>
    </row>
    <row r="1269" spans="24:24" ht="15" customHeight="1" x14ac:dyDescent="0.2">
      <c r="X1269" s="52"/>
    </row>
    <row r="1270" spans="24:24" ht="15" customHeight="1" x14ac:dyDescent="0.2">
      <c r="X1270" s="52"/>
    </row>
    <row r="1271" spans="24:24" ht="15" customHeight="1" x14ac:dyDescent="0.2">
      <c r="X1271" s="52"/>
    </row>
    <row r="1272" spans="24:24" ht="15" customHeight="1" x14ac:dyDescent="0.2">
      <c r="X1272" s="52"/>
    </row>
    <row r="1273" spans="24:24" ht="15" customHeight="1" x14ac:dyDescent="0.2">
      <c r="X1273" s="52"/>
    </row>
    <row r="1274" spans="24:24" ht="15" customHeight="1" x14ac:dyDescent="0.2">
      <c r="X1274" s="52"/>
    </row>
    <row r="1275" spans="24:24" ht="15" customHeight="1" x14ac:dyDescent="0.2">
      <c r="X1275" s="52"/>
    </row>
    <row r="1276" spans="24:24" ht="15" customHeight="1" x14ac:dyDescent="0.2">
      <c r="X1276" s="52"/>
    </row>
    <row r="1277" spans="24:24" ht="15" customHeight="1" x14ac:dyDescent="0.2">
      <c r="X1277" s="52"/>
    </row>
    <row r="1278" spans="24:24" ht="15" customHeight="1" x14ac:dyDescent="0.2">
      <c r="X1278" s="52"/>
    </row>
    <row r="1279" spans="24:24" ht="15" customHeight="1" x14ac:dyDescent="0.2">
      <c r="X1279" s="52"/>
    </row>
    <row r="1280" spans="24:24" ht="15" customHeight="1" x14ac:dyDescent="0.2">
      <c r="X1280" s="52"/>
    </row>
    <row r="1281" spans="24:24" ht="15" customHeight="1" x14ac:dyDescent="0.2">
      <c r="X1281" s="52"/>
    </row>
    <row r="1282" spans="24:24" ht="15" customHeight="1" x14ac:dyDescent="0.2">
      <c r="X1282" s="52"/>
    </row>
    <row r="1283" spans="24:24" ht="15" customHeight="1" x14ac:dyDescent="0.2">
      <c r="X1283" s="52"/>
    </row>
    <row r="1284" spans="24:24" ht="15" customHeight="1" x14ac:dyDescent="0.2">
      <c r="X1284" s="52"/>
    </row>
    <row r="1285" spans="24:24" ht="15" customHeight="1" x14ac:dyDescent="0.2">
      <c r="X1285" s="52"/>
    </row>
    <row r="1286" spans="24:24" ht="15" customHeight="1" x14ac:dyDescent="0.2">
      <c r="X1286" s="52"/>
    </row>
    <row r="1287" spans="24:24" ht="15" customHeight="1" x14ac:dyDescent="0.2">
      <c r="X1287" s="52"/>
    </row>
    <row r="1288" spans="24:24" ht="15" customHeight="1" x14ac:dyDescent="0.2">
      <c r="X1288" s="52"/>
    </row>
    <row r="1289" spans="24:24" ht="15" customHeight="1" x14ac:dyDescent="0.2">
      <c r="X1289" s="52"/>
    </row>
    <row r="1290" spans="24:24" ht="15" customHeight="1" x14ac:dyDescent="0.2">
      <c r="X1290" s="52"/>
    </row>
    <row r="1291" spans="24:24" ht="15" customHeight="1" x14ac:dyDescent="0.2">
      <c r="X1291" s="52"/>
    </row>
    <row r="1292" spans="24:24" ht="15" customHeight="1" x14ac:dyDescent="0.2">
      <c r="X1292" s="52"/>
    </row>
    <row r="1293" spans="24:24" ht="15" customHeight="1" x14ac:dyDescent="0.2">
      <c r="X1293" s="52"/>
    </row>
    <row r="1294" spans="24:24" ht="15" customHeight="1" x14ac:dyDescent="0.2">
      <c r="X1294" s="52"/>
    </row>
    <row r="1295" spans="24:24" ht="15" customHeight="1" x14ac:dyDescent="0.2">
      <c r="X1295" s="52"/>
    </row>
    <row r="1296" spans="24:24" ht="15" customHeight="1" x14ac:dyDescent="0.2">
      <c r="X1296" s="52"/>
    </row>
    <row r="1297" spans="24:24" ht="15" customHeight="1" x14ac:dyDescent="0.2">
      <c r="X1297" s="52"/>
    </row>
    <row r="1298" spans="24:24" ht="15" customHeight="1" x14ac:dyDescent="0.2">
      <c r="X1298" s="52"/>
    </row>
    <row r="1299" spans="24:24" ht="15" customHeight="1" x14ac:dyDescent="0.2">
      <c r="X1299" s="52"/>
    </row>
    <row r="1300" spans="24:24" ht="15" customHeight="1" x14ac:dyDescent="0.2">
      <c r="X1300" s="52"/>
    </row>
    <row r="1301" spans="24:24" ht="15" customHeight="1" x14ac:dyDescent="0.2">
      <c r="X1301" s="52"/>
    </row>
    <row r="1302" spans="24:24" ht="15" customHeight="1" x14ac:dyDescent="0.2">
      <c r="X1302" s="52"/>
    </row>
    <row r="1303" spans="24:24" ht="15" customHeight="1" x14ac:dyDescent="0.2">
      <c r="X1303" s="52"/>
    </row>
    <row r="1304" spans="24:24" ht="15" customHeight="1" x14ac:dyDescent="0.2">
      <c r="X1304" s="52"/>
    </row>
    <row r="1305" spans="24:24" ht="15" customHeight="1" x14ac:dyDescent="0.2">
      <c r="X1305" s="52"/>
    </row>
    <row r="1306" spans="24:24" ht="15" customHeight="1" x14ac:dyDescent="0.2">
      <c r="X1306" s="52"/>
    </row>
    <row r="1307" spans="24:24" ht="15" customHeight="1" x14ac:dyDescent="0.2">
      <c r="X1307" s="52"/>
    </row>
    <row r="1308" spans="24:24" ht="15" customHeight="1" x14ac:dyDescent="0.2">
      <c r="X1308" s="52"/>
    </row>
    <row r="1309" spans="24:24" ht="15" customHeight="1" x14ac:dyDescent="0.2">
      <c r="X1309" s="52"/>
    </row>
    <row r="1310" spans="24:24" ht="15" customHeight="1" x14ac:dyDescent="0.2">
      <c r="X1310" s="52"/>
    </row>
    <row r="1311" spans="24:24" ht="15" customHeight="1" x14ac:dyDescent="0.2">
      <c r="X1311" s="52"/>
    </row>
    <row r="1312" spans="24:24" ht="15" customHeight="1" x14ac:dyDescent="0.2">
      <c r="X1312" s="52"/>
    </row>
    <row r="1313" spans="24:24" ht="15" customHeight="1" x14ac:dyDescent="0.2">
      <c r="X1313" s="52"/>
    </row>
    <row r="1314" spans="24:24" ht="15" customHeight="1" x14ac:dyDescent="0.2">
      <c r="X1314" s="52"/>
    </row>
    <row r="1315" spans="24:24" ht="15" customHeight="1" x14ac:dyDescent="0.2">
      <c r="X1315" s="52"/>
    </row>
    <row r="1316" spans="24:24" ht="15" customHeight="1" x14ac:dyDescent="0.2">
      <c r="X1316" s="52"/>
    </row>
    <row r="1317" spans="24:24" ht="15" customHeight="1" x14ac:dyDescent="0.2">
      <c r="X1317" s="52"/>
    </row>
    <row r="1318" spans="24:24" ht="15" customHeight="1" x14ac:dyDescent="0.2">
      <c r="X1318" s="52"/>
    </row>
    <row r="1319" spans="24:24" ht="15" customHeight="1" x14ac:dyDescent="0.2">
      <c r="X1319" s="52"/>
    </row>
    <row r="1320" spans="24:24" ht="15" customHeight="1" x14ac:dyDescent="0.2">
      <c r="X1320" s="52"/>
    </row>
    <row r="1321" spans="24:24" ht="15" customHeight="1" x14ac:dyDescent="0.2">
      <c r="X1321" s="52"/>
    </row>
    <row r="1322" spans="24:24" ht="15" customHeight="1" x14ac:dyDescent="0.2">
      <c r="X1322" s="52"/>
    </row>
    <row r="1323" spans="24:24" ht="15" customHeight="1" x14ac:dyDescent="0.2">
      <c r="X1323" s="52"/>
    </row>
    <row r="1324" spans="24:24" ht="15" customHeight="1" x14ac:dyDescent="0.2">
      <c r="X1324" s="52"/>
    </row>
    <row r="1325" spans="24:24" ht="15" customHeight="1" x14ac:dyDescent="0.2">
      <c r="X1325" s="52"/>
    </row>
    <row r="1326" spans="24:24" ht="15" customHeight="1" x14ac:dyDescent="0.2">
      <c r="X1326" s="52"/>
    </row>
    <row r="1327" spans="24:24" ht="15" customHeight="1" x14ac:dyDescent="0.2">
      <c r="X1327" s="52"/>
    </row>
    <row r="1328" spans="24:24" ht="15" customHeight="1" x14ac:dyDescent="0.2">
      <c r="X1328" s="52"/>
    </row>
    <row r="1329" spans="24:24" ht="15" customHeight="1" x14ac:dyDescent="0.2">
      <c r="X1329" s="52"/>
    </row>
    <row r="1330" spans="24:24" ht="15" customHeight="1" x14ac:dyDescent="0.2">
      <c r="X1330" s="52"/>
    </row>
    <row r="1331" spans="24:24" ht="15" customHeight="1" x14ac:dyDescent="0.2">
      <c r="X1331" s="52"/>
    </row>
    <row r="1332" spans="24:24" ht="15" customHeight="1" x14ac:dyDescent="0.2">
      <c r="X1332" s="52"/>
    </row>
    <row r="1333" spans="24:24" ht="15" customHeight="1" x14ac:dyDescent="0.2">
      <c r="X1333" s="52"/>
    </row>
    <row r="1334" spans="24:24" ht="15" customHeight="1" x14ac:dyDescent="0.2">
      <c r="X1334" s="52"/>
    </row>
    <row r="1335" spans="24:24" ht="15" customHeight="1" x14ac:dyDescent="0.2">
      <c r="X1335" s="52"/>
    </row>
    <row r="1336" spans="24:24" ht="15" customHeight="1" x14ac:dyDescent="0.2">
      <c r="X1336" s="52"/>
    </row>
    <row r="1337" spans="24:24" ht="15" customHeight="1" x14ac:dyDescent="0.2">
      <c r="X1337" s="52"/>
    </row>
    <row r="1338" spans="24:24" ht="15" customHeight="1" x14ac:dyDescent="0.2">
      <c r="X1338" s="52"/>
    </row>
    <row r="1339" spans="24:24" ht="15" customHeight="1" x14ac:dyDescent="0.2">
      <c r="X1339" s="52"/>
    </row>
    <row r="1340" spans="24:24" ht="15" customHeight="1" x14ac:dyDescent="0.2">
      <c r="X1340" s="52"/>
    </row>
    <row r="1341" spans="24:24" ht="15" customHeight="1" x14ac:dyDescent="0.2">
      <c r="X1341" s="52"/>
    </row>
    <row r="1342" spans="24:24" ht="15" customHeight="1" x14ac:dyDescent="0.2">
      <c r="X1342" s="52"/>
    </row>
    <row r="1343" spans="24:24" ht="15" customHeight="1" x14ac:dyDescent="0.2">
      <c r="X1343" s="52"/>
    </row>
    <row r="1344" spans="24:24" ht="15" customHeight="1" x14ac:dyDescent="0.2">
      <c r="X1344" s="52"/>
    </row>
    <row r="1345" spans="24:24" ht="15" customHeight="1" x14ac:dyDescent="0.2">
      <c r="X1345" s="52"/>
    </row>
    <row r="1346" spans="24:24" ht="15" customHeight="1" x14ac:dyDescent="0.2">
      <c r="X1346" s="52"/>
    </row>
    <row r="1347" spans="24:24" ht="15" customHeight="1" x14ac:dyDescent="0.2">
      <c r="X1347" s="52"/>
    </row>
    <row r="1348" spans="24:24" ht="15" customHeight="1" x14ac:dyDescent="0.2">
      <c r="X1348" s="52"/>
    </row>
    <row r="1349" spans="24:24" ht="15" customHeight="1" x14ac:dyDescent="0.2">
      <c r="X1349" s="52"/>
    </row>
    <row r="1350" spans="24:24" ht="15" customHeight="1" x14ac:dyDescent="0.2">
      <c r="X1350" s="52"/>
    </row>
    <row r="1351" spans="24:24" ht="15" customHeight="1" x14ac:dyDescent="0.2">
      <c r="X1351" s="52"/>
    </row>
    <row r="1352" spans="24:24" ht="15" customHeight="1" x14ac:dyDescent="0.2">
      <c r="X1352" s="52"/>
    </row>
    <row r="1353" spans="24:24" ht="15" customHeight="1" x14ac:dyDescent="0.2">
      <c r="X1353" s="52"/>
    </row>
    <row r="1354" spans="24:24" ht="15" customHeight="1" x14ac:dyDescent="0.2">
      <c r="X1354" s="52"/>
    </row>
    <row r="1355" spans="24:24" ht="15" customHeight="1" x14ac:dyDescent="0.2">
      <c r="X1355" s="53"/>
    </row>
  </sheetData>
  <autoFilter ref="A1:AD74"/>
  <mergeCells count="14">
    <mergeCell ref="K70:AD70"/>
    <mergeCell ref="K63:AD63"/>
    <mergeCell ref="K2:AD2"/>
    <mergeCell ref="K9:AD9"/>
    <mergeCell ref="K23:AD23"/>
    <mergeCell ref="K10:AD10"/>
    <mergeCell ref="K25:AD25"/>
    <mergeCell ref="K26:AD26"/>
    <mergeCell ref="K50:AD50"/>
    <mergeCell ref="K51:AD51"/>
    <mergeCell ref="K58:AD58"/>
    <mergeCell ref="K59:AD59"/>
    <mergeCell ref="K60:AD60"/>
    <mergeCell ref="K49:AD49"/>
  </mergeCells>
  <conditionalFormatting sqref="B2">
    <cfRule type="duplicateValues" dxfId="98" priority="127"/>
  </conditionalFormatting>
  <conditionalFormatting sqref="B2">
    <cfRule type="duplicateValues" dxfId="97" priority="128"/>
  </conditionalFormatting>
  <conditionalFormatting sqref="I2">
    <cfRule type="duplicateValues" dxfId="96" priority="125"/>
  </conditionalFormatting>
  <conditionalFormatting sqref="I2">
    <cfRule type="duplicateValues" dxfId="95" priority="126"/>
  </conditionalFormatting>
  <conditionalFormatting sqref="K2">
    <cfRule type="duplicateValues" dxfId="94" priority="123"/>
  </conditionalFormatting>
  <conditionalFormatting sqref="K2">
    <cfRule type="duplicateValues" dxfId="93" priority="124"/>
  </conditionalFormatting>
  <conditionalFormatting sqref="K9">
    <cfRule type="duplicateValues" dxfId="92" priority="91"/>
  </conditionalFormatting>
  <conditionalFormatting sqref="K9">
    <cfRule type="duplicateValues" dxfId="91" priority="92"/>
  </conditionalFormatting>
  <conditionalFormatting sqref="A10">
    <cfRule type="duplicateValues" dxfId="90" priority="89"/>
  </conditionalFormatting>
  <conditionalFormatting sqref="A10">
    <cfRule type="duplicateValues" dxfId="89" priority="90"/>
  </conditionalFormatting>
  <conditionalFormatting sqref="B10">
    <cfRule type="duplicateValues" dxfId="88" priority="87"/>
  </conditionalFormatting>
  <conditionalFormatting sqref="B10">
    <cfRule type="duplicateValues" dxfId="87" priority="88"/>
  </conditionalFormatting>
  <conditionalFormatting sqref="A23">
    <cfRule type="duplicateValues" dxfId="86" priority="85"/>
  </conditionalFormatting>
  <conditionalFormatting sqref="A23">
    <cfRule type="duplicateValues" dxfId="85" priority="86"/>
  </conditionalFormatting>
  <conditionalFormatting sqref="B23">
    <cfRule type="duplicateValues" dxfId="84" priority="83"/>
  </conditionalFormatting>
  <conditionalFormatting sqref="B23">
    <cfRule type="duplicateValues" dxfId="83" priority="84"/>
  </conditionalFormatting>
  <conditionalFormatting sqref="A25">
    <cfRule type="duplicateValues" dxfId="82" priority="81"/>
  </conditionalFormatting>
  <conditionalFormatting sqref="A25">
    <cfRule type="duplicateValues" dxfId="81" priority="82"/>
  </conditionalFormatting>
  <conditionalFormatting sqref="B25">
    <cfRule type="duplicateValues" dxfId="80" priority="79"/>
  </conditionalFormatting>
  <conditionalFormatting sqref="B25">
    <cfRule type="duplicateValues" dxfId="79" priority="80"/>
  </conditionalFormatting>
  <conditionalFormatting sqref="A26">
    <cfRule type="duplicateValues" dxfId="78" priority="77"/>
  </conditionalFormatting>
  <conditionalFormatting sqref="A26">
    <cfRule type="duplicateValues" dxfId="77" priority="78"/>
  </conditionalFormatting>
  <conditionalFormatting sqref="B26">
    <cfRule type="duplicateValues" dxfId="76" priority="75"/>
  </conditionalFormatting>
  <conditionalFormatting sqref="B26">
    <cfRule type="duplicateValues" dxfId="75" priority="76"/>
  </conditionalFormatting>
  <conditionalFormatting sqref="A9">
    <cfRule type="duplicateValues" dxfId="74" priority="73"/>
  </conditionalFormatting>
  <conditionalFormatting sqref="A9">
    <cfRule type="duplicateValues" dxfId="73" priority="74"/>
  </conditionalFormatting>
  <conditionalFormatting sqref="B9">
    <cfRule type="duplicateValues" dxfId="72" priority="71"/>
  </conditionalFormatting>
  <conditionalFormatting sqref="B9">
    <cfRule type="duplicateValues" dxfId="71" priority="72"/>
  </conditionalFormatting>
  <conditionalFormatting sqref="A50">
    <cfRule type="duplicateValues" dxfId="70" priority="69"/>
  </conditionalFormatting>
  <conditionalFormatting sqref="A50">
    <cfRule type="duplicateValues" dxfId="69" priority="70"/>
  </conditionalFormatting>
  <conditionalFormatting sqref="B50">
    <cfRule type="duplicateValues" dxfId="68" priority="67"/>
  </conditionalFormatting>
  <conditionalFormatting sqref="B50">
    <cfRule type="duplicateValues" dxfId="67" priority="68"/>
  </conditionalFormatting>
  <conditionalFormatting sqref="A51">
    <cfRule type="duplicateValues" dxfId="66" priority="65"/>
  </conditionalFormatting>
  <conditionalFormatting sqref="A51">
    <cfRule type="duplicateValues" dxfId="65" priority="66"/>
  </conditionalFormatting>
  <conditionalFormatting sqref="B51">
    <cfRule type="duplicateValues" dxfId="64" priority="63"/>
  </conditionalFormatting>
  <conditionalFormatting sqref="B51">
    <cfRule type="duplicateValues" dxfId="63" priority="64"/>
  </conditionalFormatting>
  <conditionalFormatting sqref="A58">
    <cfRule type="duplicateValues" dxfId="62" priority="61"/>
  </conditionalFormatting>
  <conditionalFormatting sqref="A58">
    <cfRule type="duplicateValues" dxfId="61" priority="62"/>
  </conditionalFormatting>
  <conditionalFormatting sqref="B58">
    <cfRule type="duplicateValues" dxfId="60" priority="59"/>
  </conditionalFormatting>
  <conditionalFormatting sqref="B58">
    <cfRule type="duplicateValues" dxfId="59" priority="60"/>
  </conditionalFormatting>
  <conditionalFormatting sqref="A59">
    <cfRule type="duplicateValues" dxfId="58" priority="57"/>
  </conditionalFormatting>
  <conditionalFormatting sqref="A59">
    <cfRule type="duplicateValues" dxfId="57" priority="58"/>
  </conditionalFormatting>
  <conditionalFormatting sqref="B59">
    <cfRule type="duplicateValues" dxfId="56" priority="55"/>
  </conditionalFormatting>
  <conditionalFormatting sqref="B59">
    <cfRule type="duplicateValues" dxfId="55" priority="56"/>
  </conditionalFormatting>
  <conditionalFormatting sqref="A60">
    <cfRule type="duplicateValues" dxfId="54" priority="53"/>
  </conditionalFormatting>
  <conditionalFormatting sqref="A60">
    <cfRule type="duplicateValues" dxfId="53" priority="54"/>
  </conditionalFormatting>
  <conditionalFormatting sqref="B60">
    <cfRule type="duplicateValues" dxfId="52" priority="51"/>
  </conditionalFormatting>
  <conditionalFormatting sqref="B60">
    <cfRule type="duplicateValues" dxfId="51" priority="52"/>
  </conditionalFormatting>
  <conditionalFormatting sqref="A63">
    <cfRule type="duplicateValues" dxfId="50" priority="49"/>
  </conditionalFormatting>
  <conditionalFormatting sqref="A63">
    <cfRule type="duplicateValues" dxfId="49" priority="50"/>
  </conditionalFormatting>
  <conditionalFormatting sqref="B63">
    <cfRule type="duplicateValues" dxfId="48" priority="47"/>
  </conditionalFormatting>
  <conditionalFormatting sqref="B63">
    <cfRule type="duplicateValues" dxfId="47" priority="48"/>
  </conditionalFormatting>
  <conditionalFormatting sqref="I63">
    <cfRule type="duplicateValues" dxfId="46" priority="45"/>
  </conditionalFormatting>
  <conditionalFormatting sqref="I63">
    <cfRule type="duplicateValues" dxfId="45" priority="46"/>
  </conditionalFormatting>
  <conditionalFormatting sqref="I9">
    <cfRule type="duplicateValues" dxfId="44" priority="43"/>
  </conditionalFormatting>
  <conditionalFormatting sqref="I9">
    <cfRule type="duplicateValues" dxfId="43" priority="44"/>
  </conditionalFormatting>
  <conditionalFormatting sqref="I10">
    <cfRule type="duplicateValues" dxfId="42" priority="41"/>
  </conditionalFormatting>
  <conditionalFormatting sqref="I10">
    <cfRule type="duplicateValues" dxfId="41" priority="42"/>
  </conditionalFormatting>
  <conditionalFormatting sqref="I23">
    <cfRule type="duplicateValues" dxfId="40" priority="39"/>
  </conditionalFormatting>
  <conditionalFormatting sqref="I23">
    <cfRule type="duplicateValues" dxfId="39" priority="40"/>
  </conditionalFormatting>
  <conditionalFormatting sqref="I25">
    <cfRule type="duplicateValues" dxfId="38" priority="37"/>
  </conditionalFormatting>
  <conditionalFormatting sqref="I25">
    <cfRule type="duplicateValues" dxfId="37" priority="38"/>
  </conditionalFormatting>
  <conditionalFormatting sqref="I26">
    <cfRule type="duplicateValues" dxfId="36" priority="35"/>
  </conditionalFormatting>
  <conditionalFormatting sqref="I26">
    <cfRule type="duplicateValues" dxfId="35" priority="36"/>
  </conditionalFormatting>
  <conditionalFormatting sqref="I50">
    <cfRule type="duplicateValues" dxfId="34" priority="33"/>
  </conditionalFormatting>
  <conditionalFormatting sqref="I50">
    <cfRule type="duplicateValues" dxfId="33" priority="34"/>
  </conditionalFormatting>
  <conditionalFormatting sqref="I51">
    <cfRule type="duplicateValues" dxfId="32" priority="31"/>
  </conditionalFormatting>
  <conditionalFormatting sqref="I51">
    <cfRule type="duplicateValues" dxfId="31" priority="32"/>
  </conditionalFormatting>
  <conditionalFormatting sqref="I58">
    <cfRule type="duplicateValues" dxfId="30" priority="29"/>
  </conditionalFormatting>
  <conditionalFormatting sqref="I58">
    <cfRule type="duplicateValues" dxfId="29" priority="30"/>
  </conditionalFormatting>
  <conditionalFormatting sqref="I59">
    <cfRule type="duplicateValues" dxfId="28" priority="27"/>
  </conditionalFormatting>
  <conditionalFormatting sqref="I59">
    <cfRule type="duplicateValues" dxfId="27" priority="28"/>
  </conditionalFormatting>
  <conditionalFormatting sqref="I60">
    <cfRule type="duplicateValues" dxfId="26" priority="25"/>
  </conditionalFormatting>
  <conditionalFormatting sqref="I60">
    <cfRule type="duplicateValues" dxfId="25" priority="26"/>
  </conditionalFormatting>
  <conditionalFormatting sqref="K10">
    <cfRule type="duplicateValues" dxfId="24" priority="23"/>
  </conditionalFormatting>
  <conditionalFormatting sqref="K10">
    <cfRule type="duplicateValues" dxfId="23" priority="24"/>
  </conditionalFormatting>
  <conditionalFormatting sqref="K23">
    <cfRule type="duplicateValues" dxfId="22" priority="21"/>
  </conditionalFormatting>
  <conditionalFormatting sqref="K23">
    <cfRule type="duplicateValues" dxfId="21" priority="22"/>
  </conditionalFormatting>
  <conditionalFormatting sqref="K25">
    <cfRule type="duplicateValues" dxfId="20" priority="19"/>
  </conditionalFormatting>
  <conditionalFormatting sqref="K25">
    <cfRule type="duplicateValues" dxfId="19" priority="20"/>
  </conditionalFormatting>
  <conditionalFormatting sqref="K26">
    <cfRule type="duplicateValues" dxfId="18" priority="17"/>
  </conditionalFormatting>
  <conditionalFormatting sqref="K26">
    <cfRule type="duplicateValues" dxfId="17" priority="18"/>
  </conditionalFormatting>
  <conditionalFormatting sqref="K50">
    <cfRule type="duplicateValues" dxfId="16" priority="15"/>
  </conditionalFormatting>
  <conditionalFormatting sqref="K50">
    <cfRule type="duplicateValues" dxfId="15" priority="16"/>
  </conditionalFormatting>
  <conditionalFormatting sqref="K51">
    <cfRule type="duplicateValues" dxfId="14" priority="13"/>
  </conditionalFormatting>
  <conditionalFormatting sqref="K51">
    <cfRule type="duplicateValues" dxfId="13" priority="14"/>
  </conditionalFormatting>
  <conditionalFormatting sqref="K58">
    <cfRule type="duplicateValues" dxfId="12" priority="11"/>
  </conditionalFormatting>
  <conditionalFormatting sqref="K58">
    <cfRule type="duplicateValues" dxfId="11" priority="12"/>
  </conditionalFormatting>
  <conditionalFormatting sqref="K59">
    <cfRule type="duplicateValues" dxfId="10" priority="9"/>
  </conditionalFormatting>
  <conditionalFormatting sqref="K59">
    <cfRule type="duplicateValues" dxfId="9" priority="10"/>
  </conditionalFormatting>
  <conditionalFormatting sqref="K60">
    <cfRule type="duplicateValues" dxfId="8" priority="7"/>
  </conditionalFormatting>
  <conditionalFormatting sqref="K60">
    <cfRule type="duplicateValues" dxfId="7" priority="8"/>
  </conditionalFormatting>
  <conditionalFormatting sqref="K63">
    <cfRule type="duplicateValues" dxfId="6" priority="5"/>
  </conditionalFormatting>
  <conditionalFormatting sqref="K63">
    <cfRule type="duplicateValues" dxfId="5" priority="6"/>
  </conditionalFormatting>
  <conditionalFormatting sqref="K49">
    <cfRule type="duplicateValues" dxfId="4" priority="3"/>
  </conditionalFormatting>
  <conditionalFormatting sqref="K49">
    <cfRule type="duplicateValues" dxfId="3" priority="4"/>
  </conditionalFormatting>
  <conditionalFormatting sqref="K70">
    <cfRule type="duplicateValues" dxfId="2" priority="1"/>
  </conditionalFormatting>
  <conditionalFormatting sqref="K70">
    <cfRule type="duplicateValues" dxfId="1" priority="2"/>
  </conditionalFormatting>
  <conditionalFormatting sqref="A2:A5">
    <cfRule type="duplicateValues" dxfId="0" priority="155"/>
  </conditionalFormatting>
  <dataValidations count="1"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N4">
      <formula1>-99999999999</formula1>
      <formula2>99999999999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VIGENCIA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Yineth Lopez Castillo</dc:creator>
  <cp:lastModifiedBy>Monica Maritza Santacruz Linares</cp:lastModifiedBy>
  <dcterms:created xsi:type="dcterms:W3CDTF">2026-10-14T13:45:09Z</dcterms:created>
  <dcterms:modified xsi:type="dcterms:W3CDTF">2026-10-15T19:52:25Z</dcterms:modified>
</cp:coreProperties>
</file>