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0" yWindow="0" windowWidth="24000" windowHeight="9630"/>
  </bookViews>
  <sheets>
    <sheet name="VIGENCIA 2026 NORTE" sheetId="1" r:id="rId1"/>
  </sheets>
  <definedNames>
    <definedName name="_xlnm._FilterDatabase" localSheetId="0" hidden="1">'VIGENCIA 2026 NORTE'!$A$1:$I$20</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D49" i="1" l="1"/>
  <c r="AD48" i="1"/>
  <c r="AD47" i="1"/>
  <c r="AD46" i="1"/>
  <c r="V48" i="1"/>
  <c r="W48" i="1" s="1"/>
  <c r="V47" i="1"/>
  <c r="W47" i="1" s="1"/>
  <c r="W49" i="1"/>
  <c r="W46" i="1"/>
  <c r="U49" i="1"/>
  <c r="S49" i="1"/>
  <c r="U48" i="1"/>
  <c r="S48" i="1"/>
  <c r="U47" i="1"/>
  <c r="S47" i="1"/>
  <c r="U46" i="1"/>
  <c r="S46" i="1"/>
  <c r="AD45" i="1"/>
  <c r="AD44" i="1"/>
  <c r="AD43" i="1"/>
  <c r="W45" i="1"/>
  <c r="W44" i="1"/>
  <c r="W43" i="1"/>
  <c r="V45" i="1"/>
  <c r="V44" i="1"/>
  <c r="V43" i="1"/>
  <c r="U45" i="1"/>
  <c r="S45" i="1"/>
  <c r="U44" i="1"/>
  <c r="S44" i="1"/>
  <c r="U43" i="1"/>
  <c r="S43" i="1"/>
  <c r="AD42" i="1" l="1"/>
  <c r="AD41" i="1"/>
  <c r="AD40" i="1"/>
  <c r="AD39" i="1"/>
  <c r="AD38" i="1"/>
  <c r="AD37" i="1"/>
  <c r="AD36" i="1"/>
  <c r="AD35" i="1"/>
  <c r="AD34" i="1"/>
  <c r="AD33" i="1"/>
  <c r="AD32" i="1"/>
  <c r="AD31" i="1"/>
  <c r="AD30" i="1"/>
  <c r="AD29" i="1"/>
  <c r="AD28" i="1"/>
  <c r="AD27" i="1"/>
  <c r="AD26" i="1"/>
  <c r="AD25" i="1"/>
  <c r="AD24" i="1"/>
  <c r="AD23" i="1"/>
  <c r="AD22" i="1"/>
  <c r="AD21" i="1"/>
  <c r="AD20" i="1"/>
  <c r="AD19" i="1"/>
  <c r="AD18" i="1"/>
  <c r="AD17" i="1"/>
  <c r="AD16" i="1"/>
  <c r="AD15" i="1"/>
  <c r="AD14" i="1"/>
  <c r="AD13" i="1"/>
  <c r="AD12" i="1"/>
  <c r="AD11" i="1"/>
  <c r="AD10" i="1"/>
  <c r="AD9" i="1"/>
  <c r="AD8" i="1"/>
  <c r="AD7" i="1"/>
  <c r="AD6" i="1"/>
  <c r="AD5" i="1"/>
  <c r="AD4" i="1"/>
  <c r="AD3" i="1"/>
  <c r="AD2" i="1"/>
  <c r="W42" i="1"/>
  <c r="W41" i="1"/>
  <c r="W40" i="1"/>
  <c r="W39" i="1"/>
  <c r="W38" i="1"/>
  <c r="W37" i="1"/>
  <c r="W36" i="1"/>
  <c r="W35" i="1"/>
  <c r="W34" i="1"/>
  <c r="W33" i="1"/>
  <c r="W32" i="1"/>
  <c r="W31" i="1"/>
  <c r="W30" i="1"/>
  <c r="W29" i="1"/>
  <c r="W28" i="1"/>
  <c r="W27" i="1"/>
  <c r="W26" i="1"/>
  <c r="W25" i="1"/>
  <c r="W24" i="1"/>
  <c r="W23" i="1"/>
  <c r="W22" i="1"/>
  <c r="W21" i="1"/>
  <c r="W20" i="1"/>
  <c r="W19" i="1"/>
  <c r="W18" i="1"/>
  <c r="W17" i="1"/>
  <c r="W16" i="1"/>
  <c r="W15" i="1"/>
  <c r="W14" i="1"/>
  <c r="W13" i="1"/>
  <c r="W12" i="1"/>
  <c r="W11" i="1"/>
  <c r="W10" i="1"/>
  <c r="W9" i="1"/>
  <c r="W8" i="1"/>
  <c r="W7" i="1"/>
  <c r="W6" i="1"/>
  <c r="W5" i="1"/>
  <c r="W4" i="1"/>
  <c r="W3" i="1"/>
  <c r="W2" i="1"/>
  <c r="S42" i="1"/>
  <c r="S41" i="1"/>
  <c r="S40" i="1"/>
  <c r="S39" i="1"/>
  <c r="S38" i="1"/>
  <c r="S37" i="1"/>
  <c r="S36" i="1"/>
  <c r="S35" i="1"/>
  <c r="S34" i="1"/>
  <c r="S33" i="1"/>
  <c r="S32" i="1"/>
  <c r="S31" i="1"/>
  <c r="S30" i="1"/>
  <c r="S29" i="1"/>
  <c r="S28" i="1"/>
  <c r="S27" i="1"/>
  <c r="S26" i="1"/>
  <c r="S25" i="1"/>
  <c r="S24" i="1"/>
  <c r="S23" i="1"/>
  <c r="S22" i="1"/>
  <c r="S21" i="1"/>
  <c r="S20" i="1"/>
  <c r="S19" i="1"/>
  <c r="S18" i="1"/>
  <c r="S17" i="1"/>
  <c r="S16" i="1"/>
  <c r="S14" i="1"/>
  <c r="S13" i="1"/>
  <c r="S12" i="1"/>
  <c r="S11" i="1"/>
  <c r="S10" i="1"/>
  <c r="S9" i="1"/>
  <c r="S6" i="1"/>
  <c r="S2" i="1"/>
  <c r="U42" i="1"/>
  <c r="U41" i="1"/>
  <c r="U40" i="1"/>
  <c r="U39" i="1"/>
  <c r="U38" i="1"/>
  <c r="U37" i="1"/>
  <c r="U36" i="1"/>
  <c r="U35" i="1"/>
  <c r="U34" i="1"/>
  <c r="U33" i="1"/>
  <c r="U32" i="1"/>
  <c r="U31" i="1"/>
  <c r="U30" i="1"/>
  <c r="U29" i="1"/>
  <c r="U28" i="1"/>
  <c r="U27" i="1"/>
  <c r="U26" i="1"/>
  <c r="U25" i="1"/>
  <c r="U24" i="1"/>
  <c r="U23" i="1"/>
  <c r="U22" i="1"/>
  <c r="U21" i="1"/>
  <c r="U20" i="1"/>
  <c r="U19" i="1"/>
  <c r="U18" i="1"/>
  <c r="U17" i="1"/>
  <c r="U16" i="1"/>
  <c r="U15" i="1"/>
  <c r="U14" i="1"/>
  <c r="U13" i="1"/>
  <c r="U12" i="1"/>
  <c r="U11" i="1"/>
  <c r="U10" i="1"/>
  <c r="U9" i="1"/>
  <c r="U8" i="1"/>
  <c r="U7" i="1"/>
  <c r="U6" i="1"/>
  <c r="U5" i="1"/>
  <c r="U4" i="1"/>
  <c r="U3" i="1"/>
  <c r="U2" i="1"/>
  <c r="S15" i="1"/>
  <c r="S8" i="1"/>
  <c r="S5" i="1"/>
  <c r="S3" i="1"/>
</calcChain>
</file>

<file path=xl/sharedStrings.xml><?xml version="1.0" encoding="utf-8"?>
<sst xmlns="http://schemas.openxmlformats.org/spreadsheetml/2006/main" count="597" uniqueCount="241">
  <si>
    <t>NÚMERO DE CONTRATO</t>
  </si>
  <si>
    <t>FECHA SUSCRIPCIÓN CONTRATO</t>
  </si>
  <si>
    <t>CARGO DEL ORDENADOR DEL GASTO O SU DELEGADO</t>
  </si>
  <si>
    <t>DEPENDENCIA</t>
  </si>
  <si>
    <t>OBJETO DEL CONTRATO</t>
  </si>
  <si>
    <t>MODALIDAD DE SELECCIÓN</t>
  </si>
  <si>
    <t>NO. PROCESO</t>
  </si>
  <si>
    <t>CLASE DE CONTRATO</t>
  </si>
  <si>
    <t>VALOR INICIAL DEL CONTRATO (En pesos)</t>
  </si>
  <si>
    <t>CDP</t>
  </si>
  <si>
    <t>RP</t>
  </si>
  <si>
    <t>CONTRATISTA  NATURALEZA</t>
  </si>
  <si>
    <t>CONTRATISTA : TIPO IDENTIFICACIÓN</t>
  </si>
  <si>
    <t>NÚMERO
IDENTIFICACIÓN</t>
  </si>
  <si>
    <t>CONTRATISTA : NOMBRE COMPLETO</t>
  </si>
  <si>
    <t>SUPERVISOR : NOMBRE COMPLETO</t>
  </si>
  <si>
    <t>ADICIÓN 1</t>
  </si>
  <si>
    <t>ADICIÓN 2</t>
  </si>
  <si>
    <t>ADICIONES : VALOR TOTAL</t>
  </si>
  <si>
    <t>REDUCCIÓN</t>
  </si>
  <si>
    <t>VALOR TOTAL DEL CONTRATO MAS ADICIONES Y REDUCCIONES</t>
  </si>
  <si>
    <t xml:space="preserve">VALOR PAGADO </t>
  </si>
  <si>
    <t>SALDO
PENDIENTE POR PAGAR</t>
  </si>
  <si>
    <t>FECHA SUSCRIPCIÓN PRORROGA 1</t>
  </si>
  <si>
    <t>PRÓRROGA 1</t>
  </si>
  <si>
    <t>FECHA SUSCRIPCIÓN PRÓRROGA 2</t>
  </si>
  <si>
    <t>PRÓRROGA 2</t>
  </si>
  <si>
    <t>FECHA INICIO CONTRATO</t>
  </si>
  <si>
    <t>FECHA TERMINACIÓN CONTRATO</t>
  </si>
  <si>
    <t xml:space="preserve">PORCENTAJE AVANCE PRESUPUESTAL </t>
  </si>
  <si>
    <t>010-001-2026</t>
  </si>
  <si>
    <t>010-002-2026</t>
  </si>
  <si>
    <t>010-003-2026</t>
  </si>
  <si>
    <t>010-004-2026</t>
  </si>
  <si>
    <t>010-005-2026</t>
  </si>
  <si>
    <t>010-006-2026</t>
  </si>
  <si>
    <t>010-007-2026</t>
  </si>
  <si>
    <t>010-008-2026</t>
  </si>
  <si>
    <t>010-009-2026</t>
  </si>
  <si>
    <t>010-010-2026</t>
  </si>
  <si>
    <t>010-011-2026</t>
  </si>
  <si>
    <t>010-012-2026</t>
  </si>
  <si>
    <t>010-013-2026</t>
  </si>
  <si>
    <t>010-014-2026</t>
  </si>
  <si>
    <t>010-015-2026</t>
  </si>
  <si>
    <t>010-016-2026</t>
  </si>
  <si>
    <t>010-017-2026-</t>
  </si>
  <si>
    <t>010-018-2026</t>
  </si>
  <si>
    <t>010-019-2026</t>
  </si>
  <si>
    <t>010-020-2026</t>
  </si>
  <si>
    <t>010-021-2026</t>
  </si>
  <si>
    <t>010-022-2026</t>
  </si>
  <si>
    <t>010-023-2026</t>
  </si>
  <si>
    <t>010-024-2026</t>
  </si>
  <si>
    <t>010-025-2026</t>
  </si>
  <si>
    <t>010-026-2026</t>
  </si>
  <si>
    <t>010-027-2026</t>
  </si>
  <si>
    <t>010-028-2026</t>
  </si>
  <si>
    <t>010-029-2026</t>
  </si>
  <si>
    <t>010-030-2026</t>
  </si>
  <si>
    <t>010-031-2026</t>
  </si>
  <si>
    <t>010-032-2026</t>
  </si>
  <si>
    <t>010-033-2026</t>
  </si>
  <si>
    <t>010-034-2026</t>
  </si>
  <si>
    <t>010-035-2026</t>
  </si>
  <si>
    <t>010-036-2026</t>
  </si>
  <si>
    <t>010-037-2026</t>
  </si>
  <si>
    <t>010-038-2026</t>
  </si>
  <si>
    <t>010-039-2026</t>
  </si>
  <si>
    <t>010-040-2026</t>
  </si>
  <si>
    <t>010-041-2026</t>
  </si>
  <si>
    <t xml:space="preserve">ABASTECIMIENTOS </t>
  </si>
  <si>
    <t xml:space="preserve">ADMINISTRATIVA </t>
  </si>
  <si>
    <t>CONTRATAR EL SUMINISTRO DE COMIDAS PREPARADAS LISTAS PARA EL CONSUMO DIFERENTES PRESENTACIONES (FRITOS, TAMALES, HORNEADOS) PARA APROVISIONAR LOS COMEDORES DE TROPA, LAS UNIDADES MILITARES Y UNIDADES DE NEGOCIOS POR LOS CUALES FUESE O LLEGARE A SER RESPONSABLE LA AGENCIA LOGÍSTICA DE FUERZAS MILITARES REGIONAL NORTE LOTE 1.</t>
  </si>
  <si>
    <t>CONTRATAR EL SUMINISTRO DE FRUTAS, VERDURAS, TUBÉRCULOS, LÁCTEOS, CARNES, PANADERÍA, PESCADOS, FRITOS, PRODUCTOS EMPACADOS DIFERENTES PRESENTACIONES Y DEMÁS ALIMENTOS PARA APROVISIONAR EL COMEDOR DE TROPAS BATALLÓN DE ENTRENAMIENTO Y RE ENTRENAMIENTO N° 2 (BITER 2) ADMINISTRADO POR LA AGENCIA LOGÍSTICA DE FUERZAS MILITARES REGIONAL NORTE</t>
  </si>
  <si>
    <t>CONTRATAR EL SUMINISTRO DE CARNE DE POLLO DIFERENTES CORTES Y PRESENTACIONES EMPACADA AL VACÍO REFRIGERADA O CONGELADA PARA PROVEER LOS COMEDORES DE TROPAS, LAS UNIDADES MILITARES Y UNIDADES DE NEGOCIOS POR LOS CUALES FUESE O LLEGARE A SER RESPONSABLE LA AGENCIA LOGÍSTICA DE FUERZAS MILITARES REGIONAL NORTE LOTE 1.</t>
  </si>
  <si>
    <t>CONTRATAR EL SERVICIO DE TRANSPORTE MULTIMODAL DE VIVERES SECOS Y FRESCOS DESDE ALGÚN PUNTO REGISTRADO DE ENTREGAS O NECESIDAD DEL SERVICIO PARA SUPLIR LAS NECESIDADES DE LOS COMEDORES DE TROPA, LAS UNIDADES MILITARES Y UNIDADES DE NEGOCIOS POR LOS CUALES FUESE O LLEGARE A SER RESPONSABLE LA AGENCIA LOGÍSTICA DE FUERZAS MILITARES.</t>
  </si>
  <si>
    <t>CONTRATAR EL SUMINISTRO DE REFRIGERIOS INDUSTRIALIZADOS HELADOS, CONOS Y GALLETAS DE HELADOS EMPACADOS DIFERENTES PRESENTACIONES LISTAS PARA CONSUMIR PARA PROVEER LOS COMEDORES DE TROPAS LAS UNIDADES MILITARES Y UNIDADES DE NEGOCIOS POR LOS CUALES FUESE O LLEGARE A SER RESPONSABLE LA AGENCIA LOGÍSTICA DE FUERZAS MILITARES REGIONAL NORTE</t>
  </si>
  <si>
    <t>ADQUISICIÓN DE BOLSAS PLÁSTICAS EN DIFERENTES COLORES Y ELEMENTOS DE LIMPIEZA Y DESINFECCIÓN PARA LAS UNIDADES DE NEGOCIO Y AQUELLOS LUGARES POR LOS CUALES LLEGARE A SER RESPONSABLE LA AGENCIA LOGISTICA DE LAS FUERZAS MILITARES</t>
  </si>
  <si>
    <t>CONTRATAR EL SUMINISTRO DE CARNE DE RES Y CERDO DIFERENTES CORTES EMPACADA AL VACÍO EFRIGERADA O CONGELADA PARA APROVISIONAR LOS COMEDORES DE TROPAS, LAS UNIDADES MILITARES Y UNIDADES DE NEGOCIOS POR LOS CUALES FUESE O LLEGARE A SER RESPONSABLE LA AGENCIA LOGÍSTICA DE FUERZAS MILITARES REGIONAL NORTE.</t>
  </si>
  <si>
    <t>ADQUISICIÓN DE TONER PARA IMPRESORAS, UNIDADES FUSORA Y UNIDADES DE IMAGEN PARA LAS IMPRESORAS DE LA AGENCIA LOGISTICA DE LAS FUERZAS MILITARES REGIONAL NORTE.</t>
  </si>
  <si>
    <t>CONTRATAR EL SUMINISTRO DE HUEVOS DE GALLINA EN CASCARA DE DIFERENTES TAMAÑOS PARA APROVISIONAR LOS COMEDORES DE TROPAS LAS UNIDADES MILITARES Y UNIDADES DE NEGOCIOS POR LOS CUALES FUESE O LLEGARE A SER RESPONSABLE LA AGENCIA LOGÍSTICA DE FUERZAS MILITARES REGIONAL NORTE LOTE 1.</t>
  </si>
  <si>
    <t>CONTRATAR EL SUMINISTRO DE HUEVOS DE GALLINA EN CASCARA DE DIFERENTES TAMAÑOS PARA APROVISIONAR LOS COMEDORES DE TROPAS LAS UNIDADES MILITARES Y UNIDADES DE NEGOCIOS POR LOS CUALES FUESE O LLEGARE A SER RESPONSABLE LA AGENCIA LOGÍSTICA DE FUERZAS MILITARES REGIONAL NORTE LOTE 2.</t>
  </si>
  <si>
    <t>PRESTACIÓN DEL SERVICIO DE VIGILANCIA A TODO COSTO PARA LAS SEDES DEL CENTRO VACACIONAL SANTA VERÓNICA, LA SEDE REGIONAL Y AQUELLOS LUGARES POR LOS CUALES SEA O LLEGARE A SER LEGALMENTE RESPONSABLE LA AGENCIA LOGISTICA DE LAS FUERZAS MILITARES.</t>
  </si>
  <si>
    <t>CONTRATAR EL SUMINISTRO DE PRODUCTOS DE PANADERÍA LISTOS PARA EL CONSUMO DIFERENTES PRESENTACIONES PARA APROVISIONAR LOS COMEDORES DE TROPAS LAS UNIDADES MILITARES Y UNIDADES DE NEGOCIOS POR LOS CUALES FUESE O LLEGARE A SER RESPONSABLE LA AGENCIA LOGÍSTICA DE FUERZAS MILITARES REGIONAL NORTE LOTE 1.</t>
  </si>
  <si>
    <t>SUMINISTRO DE ELEMENTOS DE PROTECCIÓN PERSONAL PARA LOS FUNCIONARIOS Y AQUELLOS POR LOS CUALES LLEGARE A SER RESPONSABLE LA AGENCIA LOGISTICA DE LAS FUERZAS MILITARES.</t>
  </si>
  <si>
    <t>CONTRATAR EL SUMINISTRO DE PRODUCTOS INDUSTRIALIZADOS LISTOS PARA EL CONSUMO (PRODUCTOS LÁCTEOS Y QUESO) EMPAQUETADOS, O EMPACADOS DIFERENTES PRESENTACIONES PARA APROVISIONAR A LOS COMEDORES DE TROPA, LAS UNIDADES MILITARES Y UNIDADES DE NEGOCIOS POR LOS CUALES FUESE O LLEGARE A SER RESPONSABLE LA AGENCIA LOGÍSTICA DE FUERZAS MILITARES REGIONAL NORTE LOTE 2.</t>
  </si>
  <si>
    <t>CONTRATAR EL SUMINISTRO DE FRUTAS VERDURAS Y TUBERCULOS DIFERENTES PRESENTACIONES CON CUMPLIMIENTO SANITARIOS PARA APROVISIONAR LOS COMEDORES DE TROPAS, LAS UNIDADES MILITARES Y UNIDADES DE NEGOCIOS POR LOS CUALES FUESE O LLEGARE A SER RESPONSABLE LA AGENCIA LOGÍSTICA DE FUERZAS MILITARES REGIONAL NORTE LOTE 1.</t>
  </si>
  <si>
    <t>CONTRATAR EL SUMINISTRO DE FRUTAS VERDURAS Y TUBERCULOS DIFERENTES PRESENTACIONES CON CUMPLIMIENTO SANITARIOS PARA APROVISIONAR LOS COMEDORES DE TROPAS, LAS UNIDADES MILITARES Y UNIDADES DE NEGOCIOS POR LOS CUALES FUESE O LLEGARE A SER RESPONSABLE LA AGENCIA LOGÍSTICA DE FUERZAS MILITARES REGIONAL NORTE LOTE 2.</t>
  </si>
  <si>
    <t>CONTRATAR EL SUMINISTRO DE CARNES FRIAS PROCESADAS EMPACADAS AL VACIO DIFERENTES PRESENTACIONES PARA APROVISIONAR LOS COMEDORES DE TROPAS LAS UNIDADES MILITARES Y UNIDADES DE NEGOCIOS POR LOS CUALES FUESE O LLEGARE A SER RESPONSABLE LA AGENCIA LOGÍSTICA DE FUERZAS MILITARES REGIONAL NORTE LOTE 1.</t>
  </si>
  <si>
    <t>ADQUISICIÓN DE AIRES ACONDICIONADOS Y SERVICIO DE MANTENIMIENTO PREVENTIVO Y CORRECTIVO A TODO COSTO; INCLUYENDO MONTE Y DESMONTE DE EQUIPOS; INSTALACIÓN, MANO DE OBRA; REPUESTOS; ACCESORIOS Y DEMÁS COSTOS QUE SE DERIVAN DE LA REALIZACIÓN DEL SERVICIO A LOS AIRES ACONDICIONADOS DE LA AGENCIA LOGÍSTICA DE LA FUERZAS MILITARES REGIONAL NORTE Y AQUELLOS LUGARES POR LOS CUALES SEA O LLEGARE A SER LEGALMENTE RESPONSABLE LA ENTIDAD</t>
  </si>
  <si>
    <t>CONTRATAR EL SUMINISTRO DE CARNE DE POLLO DIFERENTES CORTES Y PRESENTACIONES EMPACADA AL VACÍO REFRIGERADA O CONGELADA PARA PROVEER LOS COMEDORES DE TROPAS, LAS UNIDADES MILITARES UNDECIMA BRIGADA Y UNIDADES DE NEGOCIOS POR LOS CUALES FUESE O LLEGARE A SER RESPONSABLE LA AGENCIA LOGÍSTICA DE FUERZAS MILITARES REGIONAL NORTE</t>
  </si>
  <si>
    <t>CONTRATAR EL SUMINISTRO DE PESCADO ENTERO Y PORCIONADO EN DIFERENTES PRESENTACIONES Y CORTES PARA   APROVISIONAR LOS COMEDORES DE TROPAS LAS UNIDADES MILITARES Y UNIDADES DE NEGOCIOS POR LOS CUALES FUESE O LLEGARE A SER RESPONSABLE LA AGENCIA LOGÍSTICA DE FUERZAS MILITARES REGIONAL NORTE LOTE 1.</t>
  </si>
  <si>
    <t>CONTRATAR EL SUMINISTRO DE PESCADO ENTERO Y PORCIONADO EN DIFERENTES PRESENTACIONES Y CORTES PARA   APROVISIONAR LOS COMEDORES DE TROPAS LAS UNIDADES MILITARES Y UNIDADES DE NEGOCIOS POR LOS CUALES FUESE O LLEGARE A SER RESPONSABLE LA AGENCIA LOGÍSTICA DE FUERZAS MILITARES REGIONAL NORTE LOTE 2.</t>
  </si>
  <si>
    <t>SUMINISTRO DE DOTACIÓN PARA PERSONAL ADMINISTRATIVO, OPERATIVO Y/O PERSONAL A DONDE SEA O LLEGARE SER RESPONSABLE LEGALMENTE DE DAR DOTACION, ASI COMO EL SUMINISTRO DE PRENDAS COMO IMAGEN CORPORATIVA PARA AGENCIA LOGÍSTICA DE LAS FUERZAS MILITARES REGIONAL NORTE.</t>
  </si>
  <si>
    <t>MANTENIMIENTO INTEGRAL PREVENTIVO Y CORRECTIVO A TODO COSTO DE LA INFRAESTRUCTURA TECNOLÓGICA (EQUIPOS DE CÓMPUTO; IMPRESORAS; UPS; PLANTA TELEFONICA; SISTEMA DE SEGURIDAD CCTV; PLANTA ELECTRICA, BOLSA DE REPUESTOS Y ACCESORIOS PARA EL BUEN FUNCIONAMIENTO DE LOS EQUIPOS TECNOLOGICOS  DE LA AGENCIA LOGISTICA FUERZAS MILITARES REGIONAL NORTE</t>
  </si>
  <si>
    <t>SERVICIO DE FUMIGACIÓN; DESINFECCIÓN DE AMBIENTES; DESRATIZACIÓN; CONTROL DE ROEDORES Y LAVADO DE TANQUES, INSUMOS DE FUMIGACION Y DE LAS OFICINAS ADMINISTRATIVAS; VEHÍCULOS Y UNIDADES DE NEGOCIO DE LA AGENCIA LOGÍSTICA DE LAS FUERZAS MILITARES REGIONAL NORTE.</t>
  </si>
  <si>
    <t>CONTRATAR EL SUMINISTRO DE COMIDAS PREPARADAS LISTAS PARA EL CONSUMO DIFERENTES PRESENTACIONES (FRITOS, TAMALES, HORNEADOS) PARA APROVISIONAR LOS COMEDORES DE TROPA, LAS UNIDADES MILITARES DE LA UNDECIMA BRIGADA Y UNIDADES DE NEGOCIOS POR LOS CUALES FUESE O LLEGARE A SER RESPONSABLE LA AGENCIA LOGÍSTICA DE FUERZAS MILITARES REGIONAL NORTE.</t>
  </si>
  <si>
    <t>MANTENIMIENTO PREVENTIVO Y CORRECTIVO A TODO COSTO INCLUYENDO MANO DE OBRA, PARTES, ACCESORIOS Y REPUESTOS ORIGINALES, ASI COMO LA REVISIÓN TECNOMECÁNICA Y DE EMISIONES CONTAMINANTES PARA LOS VEHICULOS DE LA AGENCIA LOGISTICA DE LAS FUERZAS MILITARES Y AQUELLOS POR LOS CUALES SEA O LLEGARE A SER LEGALMENTE RESPONSABLE LA ENTIDAD.</t>
  </si>
  <si>
    <t>CONTRATAR EL SUMINISTRO DE CARNES FRÍAS PROCESADAS EMPACADAS AL VACIO DIFERENTES PRESENTACIONES PARA APROVISIONAR LOS COMEDORES DE TROPAS LAS UNIDADES MILITARES DE LA UNDECIMA BRIGADA Y UNIDADES DE NEGOCIOS POR LOS CUALES FUESE O LLEGARE A SER RESPONSABLE LA AGENCIA LOGÍSTICA DE FUERZAS MILITARES REGIONAL NORTE.</t>
  </si>
  <si>
    <t>CONTRATAR LA PRESTACIÓN DE SERVICIO LOGÍSTICO; TODO INCLUIDO; PARA EL DESARROLLO DE LAS ACTIVIDADES DEL PLAN DE BIENESTAR Y ESTÍMULOS DE LA AGENCIA LOGISTICA DE LAS FUERZAS MILITARES Y AQUELLOS LUGARES POR LOS CUALES SEA O LLEGARE A SER LEGALMENTE RESPONSABLE LA ENTIDAD.</t>
  </si>
  <si>
    <t xml:space="preserve">SUMINISTRO DE HIELO EN CUBOS Y BLOQUES PARA APROVISIONAR LOS COMEDORES DE TROPAS LAS UNIDADES MILITARES Y UNIDADES DE NEGOCIOS POR LOS CUALES FUESE O LLEGARE A SER RESPONSABLE LA AGENCIA LOGÍSTICA DE FUER-ZAS MILITARES REGIONAL NORTE. </t>
  </si>
  <si>
    <t>CONTRATAR EL SUMINISTRO DE PRODUCTOS DE PANADERÍA LISTOS PARA EL CONSUMO DIFERENTES PRESENTACIONES PARA APROVISIONAR LOS COMEDORES DE TROPAS LAS UNIDADES MILITARES DE LA UNDECIMA BRIGADA Y UNIDADES DE NEGOCIOS POR LOS CUALES FUESE O LLEGARE A SER RESPONSABLE LA AGENCIA LOGÍSTICA DE FUERZAS MILITARES REGIONAL NORTE.</t>
  </si>
  <si>
    <t>CONTRATAR EL SUMINISTRO DE PRODUCTOS INDUSTRIALIZADOS LISTOS PARA EL CONSUMO (PRODUCTOS LÁCTEOS Y QUESO) EMPAQUETADOS, O EMPACADOS DIFERENTES PRESENTACIONES PARA APROVISIONAR A LOS COMEDORES DE TROPA DE SEGUNDA Y DECIMA BRIGADA, LAS UNIDADES MILITARES Y UNIDADES DE NEGOCIOS POR LOS CUALES FUESE O LLEGARE A SER RESPONSABLE LA AGENCIA LOGÍSTICA DE FUERZAS MILITARES REGIONAL NORTE.</t>
  </si>
  <si>
    <t>REALIZAR EXÁMENES MÉDICOS OCUPACIONALES DE PREINGRESO; PERIÓDICOS Y RETIRO PARA EL PERSONAL QUE LABORA EN LA AGENCIA LOGÍSTICA DE LAS FUERZAS MILITARES REGIONAL NORTE Y DE AQUELLOS LUGARES POR LOS CUALES LLEGARE A SER RESPONSABLE LA ENTIDAD.</t>
  </si>
  <si>
    <t>ADQUISICIÓN, MANTENIMIENTO Y RECARGA DE EXTINTORES; ADQUISICION DE CAMILLAS Y SUS ACCESORIOS; ADQUISICIÓN DE BOTIQUIN Y SUS ELEMENTOS, PARA LA AGENCIA LOGÍSTICA DE LAS FUERZAS MILITARES Y DE AQUELLOS LUGARES POR LOS CUALES LLEGARE A SER RESPONSABLE LA ENTIDAD.</t>
  </si>
  <si>
    <t>SUMINISTRO DE BOLSAS DE MUESTREO CON CIERRRE HERMETICO, ROTULADO PARA BOLSAS, CONTENEDORES PARA MUESTRAS DE ALIMENTOS, PARA LAS UNIDADES DE NEGOCIOS DE LAS REGIONAL NORTE VIGENCIA 2026.</t>
  </si>
  <si>
    <t>CONTRATAR LA PRESTACIÓN DEL SERVICIO DE ANÁLISIS MICROBIOLOGICO APLICABLES A MUESTRAS DE ALIMENTOS; AGUA POTABLE; AMBIENTES Y SUPERFICIES EN LOS COMEDORES DE TROPAS ADMINISTRADOS POR LA AGENCIA LOGISTICA DE LAS FUERZAS MILITARES REGIONAL NORTE VIGENCIA 2026.</t>
  </si>
  <si>
    <t>CONTRATAR LA ADQUISICIÓN DE VALES DE ALIMENTACION CON DESTINO A LOS DIFERENTES COMEDORES DE TROPA, ADMINISTRADOS POR LA AGENCIA LOGISTICA DE LAS FUERZAS MILITARES REGIONAL NORTE.</t>
  </si>
  <si>
    <t>PRESTACIÓN DE SERVICIOS PARA LA EJECUCIÓN DEL PLAN INSTITUCIONAL DE CAPACITACIÓN PIC 2026, ADOPTADO PARA LOS FUNCIONARIOS DE PLANTA DE LA AGENCIA LOGISTICA DE LAS FUERZAS MILITARES REGIONAL NORTE.</t>
  </si>
  <si>
    <t>CONTRATAR EL SUMINISTRO DE GASEOSA PET. X 250 ML, 400 ML, 600   ML, 1 LITRO, 1.5 LITRO, AGUA EN BOLSA Y EMBOTELLADA, BEBIDAS  HIDRATANTES, NÉCTAR DE FRUTAS, JUGOS DE FRUTAS, BEBIDAS MALTAS Y OTRAS BEBIDAS PARA SURTIR LOS COMEDORES DE TROPAS, LAS UNIDADES MILITARES Y UNIDADES DE NEGOCIOS DE LA DECIMA BRIGADA POR LOS CUALES FUESE O LLEGARE A SER RESPONSABLE LA AGENCIA LOGÍSTICA DE FUERZAS MILITARES REGIONAL NORTE</t>
  </si>
  <si>
    <t>CONTRATAR EL SUMINISTRO DE GASEOSA PET. X 250 ML, 400 ML, 600 ML, 1 LITRO, 1.5 LITRO, AGUA EN BOLSA Y EMBOTELLADA, BEBIDAS HIDRATANTES, NÉCTAR DE FRUTAS, JUGOS DE FRUTAS, BEBIDAS MALTAS Y OTRAS BEBIDAS PARA SURTIR LOS COMEDORES DE TROPAS, LAS UNIDADES MILITARES Y UNIDADES DE NEGOCIOS DE LA SEGUNDA BRIGADA POR LOS CUALES FUESE O LLEGARE A SER RESPONSABLE LA AGENCIA LOGÍSTICA DE FUERZAS MILITARES REGIONAL NORTE.</t>
  </si>
  <si>
    <t>CONTRATAR EL SUMINISTRO DE GASEOSA PET. X 250 ML, 400 ML, 600 ML, 1 LITRO, 1.5 LITRO, AGUA EN BOLSA Y EMBOTELLADA, BEBIDAS HIDRATANTES, NÉCTAR DE FRUTAS, JUGOS DE FRUTAS, BEBIDAS MALTAS Y OTRAS BEBIDAS PARA SURTIR LOS COMEDORES DE TROPAS, LAS UNIDADES MILITARES Y UNIDADES DE NEGOCIOS DE LA UNDECIMA BRIGADA POR LOS CUALES FUESE O LLEGARE A SER RESPONSABLE LA AGENCIA LOGÍSTICA DE FUERZAS MILITARES REGIONAL NORTE</t>
  </si>
  <si>
    <t>CONTRATAR LA ADQUISICIÓN DE MATERIALES DE CONSTRUCCIÓN PARA LOS COMEDORES DE TROPAS, Y UNIDADES DE NEGOCIOS POR LOS CUALES FUESE O LLEGARE A SER RESPONSABLE LA AGENCIA LOGÍSTICA DE FUERZAS MILITARES REGIONAL NORTE.</t>
  </si>
  <si>
    <t xml:space="preserve">SELECCIÓN ABREVIADA SUBASTA INVERSA ELECTRONICA </t>
  </si>
  <si>
    <t xml:space="preserve">MENOR CUANTIA </t>
  </si>
  <si>
    <t xml:space="preserve">MINIMA CUANTIA </t>
  </si>
  <si>
    <t>010-017-2026</t>
  </si>
  <si>
    <t>010-043-2026</t>
  </si>
  <si>
    <t>010-044-2026</t>
  </si>
  <si>
    <t>010-046-2026</t>
  </si>
  <si>
    <t>010-047-2026</t>
  </si>
  <si>
    <t>010-048-2026</t>
  </si>
  <si>
    <t>010-050-2026</t>
  </si>
  <si>
    <t>SUMINISTROS</t>
  </si>
  <si>
    <t xml:space="preserve">PRESTACION DE SERVICIOS </t>
  </si>
  <si>
    <t xml:space="preserve">MANTENIMIENTO </t>
  </si>
  <si>
    <t xml:space="preserve">ADQUISICION-MANTENIMIENTO - RECARGA </t>
  </si>
  <si>
    <t>JURIDICA</t>
  </si>
  <si>
    <t xml:space="preserve">NATURAL </t>
  </si>
  <si>
    <t>NATURAL</t>
  </si>
  <si>
    <t>JURIDICO</t>
  </si>
  <si>
    <t>NIT</t>
  </si>
  <si>
    <t>901176934-8</t>
  </si>
  <si>
    <t>57.447.041-9</t>
  </si>
  <si>
    <t>49774270-1</t>
  </si>
  <si>
    <t>830.006.177-3</t>
  </si>
  <si>
    <t>800.117.712-1</t>
  </si>
  <si>
    <t>830501536-7</t>
  </si>
  <si>
    <t>9 0 0 3 5 41 4 5 -3</t>
  </si>
  <si>
    <t>901011024-2</t>
  </si>
  <si>
    <t>900.741.892-7</t>
  </si>
  <si>
    <t>49.774.270-1</t>
  </si>
  <si>
    <t>72.123.503-3</t>
  </si>
  <si>
    <t>901.011.024 -2</t>
  </si>
  <si>
    <t>901314603-8</t>
  </si>
  <si>
    <t>900.481.902-6</t>
  </si>
  <si>
    <t>830144875-7</t>
  </si>
  <si>
    <t>900.816.809-9</t>
  </si>
  <si>
    <t>901432352-1</t>
  </si>
  <si>
    <t>800.226.286-2</t>
  </si>
  <si>
    <t>52.822.142-4</t>
  </si>
  <si>
    <t>900518044-3</t>
  </si>
  <si>
    <t>1.143.133.227 – 6</t>
  </si>
  <si>
    <t>900.666.414-9</t>
  </si>
  <si>
    <t>80897970-1</t>
  </si>
  <si>
    <t>8 1 7. 0 0 0. 2 0 6-4</t>
  </si>
  <si>
    <t>901.037.562-6</t>
  </si>
  <si>
    <t>901.930.307-4</t>
  </si>
  <si>
    <t>DISTRIBUIDORA FULL SERVICE SAS</t>
  </si>
  <si>
    <t xml:space="preserve">ESTELA ISABEL YANCE SILVA </t>
  </si>
  <si>
    <t xml:space="preserve">LUDYS ESTHER ASCANIO ROPERO </t>
  </si>
  <si>
    <t>PORTES DE COLOMBIA</t>
  </si>
  <si>
    <t>TECNICAS DE ASEO EN GENERAL S.A.S. TAG S.A.S.</t>
  </si>
  <si>
    <t xml:space="preserve">FRIGOECOL SAS </t>
  </si>
  <si>
    <t>COMERCIALIZADORA CMS S.A.S.</t>
  </si>
  <si>
    <t xml:space="preserve">INVERSIONES, SUMINISTROS Y CATERING R Y G SAS </t>
  </si>
  <si>
    <t>SEGURIDAD BUFFALO LTDA</t>
  </si>
  <si>
    <t>MARTIN BLANCO TOVAR</t>
  </si>
  <si>
    <t>INVERSIONES SUMINISTROS Y CATERING R Y G SAS</t>
  </si>
  <si>
    <t>ARTICA SOLUCIONES DE CLIMATIZACION S.A.S</t>
  </si>
  <si>
    <t>COMERCIALIZADORA FRESMAR SAS</t>
  </si>
  <si>
    <t>SUPERIOR DE DOTACIONES S.A.S.</t>
  </si>
  <si>
    <t>BUSINESS CENTER WAL S.A.S</t>
  </si>
  <si>
    <t>AMBIENTE Y CONSTRUCCIONES DE COLOMBIA S.A.S. 
ALWAYS CLEAN COLOMBIA SAS</t>
  </si>
  <si>
    <t xml:space="preserve">ALMACEN DE REPUESTO AUTOMOTORES SOLO LADA </t>
  </si>
  <si>
    <t>LILLY HAIDY BALAGUERA RODRIGUEZ</t>
  </si>
  <si>
    <t>GAC MEDICINA ESPECIALIZADA S.A.S.</t>
  </si>
  <si>
    <t>CESAR ANDRES CORONADO NUMA</t>
  </si>
  <si>
    <t>DISTRIBUIDORA FULL SERVICES SAS.</t>
  </si>
  <si>
    <t>ANALTEC LABORATORIOS SAS</t>
  </si>
  <si>
    <t>WILVER LUIS LOPEZ PANTOJA propietario del establecimiento LP IMPRESORES.</t>
  </si>
  <si>
    <t>ESCUELA DE SALUD DEL CAUCA S.A.S</t>
  </si>
  <si>
    <t>GRUPO F.R.C. S.A.S</t>
  </si>
  <si>
    <t>MAXIOBRAS CONSTRUCCION Y FERRETERIA SAS.</t>
  </si>
  <si>
    <t>1- LUIS ORTEGA DE AVILA 
2-ANGEL PADILLA
3- LUIS ORTEGA DE AVILA</t>
  </si>
  <si>
    <t>1- LUIS ORTEGA DE AVILA 
2- SIGILFREDO DE AVILA</t>
  </si>
  <si>
    <t>1- LUIS ORTEGA DE AVILA 
2 - HARLEN DAVILA
3- LUIS ORTEGA DE AVILA</t>
  </si>
  <si>
    <t>1- SIGILFREDO DE AVILA
2- ANGEL PADILLA
3- SIGILFREDO DE AVILA</t>
  </si>
  <si>
    <t>1- HENRY MAIGUEL</t>
  </si>
  <si>
    <t>1- HARLEN DAVILA</t>
  </si>
  <si>
    <t>1- IVAN PADILLA</t>
  </si>
  <si>
    <t xml:space="preserve">1- ANGEL PADILLA CABARCAS </t>
  </si>
  <si>
    <t>1- ISABEL MURILLO</t>
  </si>
  <si>
    <t>1- EMMA PERNET DE LOS REYES 
2- MONICA CALLE</t>
  </si>
  <si>
    <t xml:space="preserve">1- ANGEL PADILLA CABARCAS 
2- MIGUEL ESCORCIA
3- HARLEN DAVILA
4- MIGUEL ESCORCIA
</t>
  </si>
  <si>
    <t xml:space="preserve">1- HENRY MAIGUEL MEJIA </t>
  </si>
  <si>
    <t>1- ANGEL PADILLA CABARCAS 
2- HARLEN DAVILA
3- ANGEL PADILLA CABARCAS</t>
  </si>
  <si>
    <t>1- ANGEL PADILLA CABARCAS 
2- HARLEN DAVILA</t>
  </si>
  <si>
    <t xml:space="preserve">1- YENNYFER GONZALEZ OROZCO 
</t>
  </si>
  <si>
    <t>1- MIGUEL ANGEL ESCORCIA
2- HARLEN DAVILA
3-MIGUEL ANGEL ESCORCIA</t>
  </si>
  <si>
    <t>1- MIGUEL ANGEL ESCORCIA
2- HARLEN DAVILA
3- MIGUEL ANGEL ESCORCIA</t>
  </si>
  <si>
    <t>1- MONICA CALLE</t>
  </si>
  <si>
    <t xml:space="preserve">1- MONICA CALLE PALLARES </t>
  </si>
  <si>
    <t xml:space="preserve">1- MIGUEL ESCORCIA
2- LUIS ORTEGA
3- ANGEL DAVID
4- LUIS ORTEGA </t>
  </si>
  <si>
    <t>1- HARLEN DAVILA
2- ANGEL PADILLA</t>
  </si>
  <si>
    <t>1- HENRY MAIGUEL MEJIA 
2- YENNIFER GONZALEZ</t>
  </si>
  <si>
    <t>1- MODESTO MENDOZA</t>
  </si>
  <si>
    <t>1- YENNIFER GONZALEZ</t>
  </si>
  <si>
    <t xml:space="preserve">1- LUIS ORTEGA DE AVILA </t>
  </si>
  <si>
    <t>1- MODISTO MENDOZA</t>
  </si>
  <si>
    <t>1- MIGUEL ESCORCIA
2- HARLEN DAVILA
3-MIGUEL ANGEL ESCORCIA
4- HARLEN DAVILA</t>
  </si>
  <si>
    <t xml:space="preserve">1- ANGEL PADILLA </t>
  </si>
  <si>
    <t>31/12/20269</t>
  </si>
  <si>
    <t>DIRECTOR</t>
  </si>
  <si>
    <t>J-004-005-2026</t>
  </si>
  <si>
    <t>01 BASPC 11 DE 2026</t>
  </si>
  <si>
    <t xml:space="preserve">Mediante el presente contrato, el ARRENDADOR, entrega a título de tenencia, mediante arrendamiento, al ARRENDATARIO un bien inmueble ubicado dentro del predio de mayor extensión denominado Buenavista, con Escritura Pública Escritura Pública No. 493 del 12 de noviembre de 1938 de la Notaría Primera de Montería, identificado Folio matrícula inmobiliaria 140-6446 y Certificado Catastral 00-01-00-00-0001-0116-0-00-00-0000, cuyo bien inmueble se encuentra a cargo del Batallón de A.S.P.C. No. 11 &amp;quot;Cacique Tirrome&amp;quot;, y cuya extensión total es de 115 Ha. 309 m2, ubicado en la Av. Sierra Chiquita Km 3 vía a Jaraquiel; específicamente dentro de las instalaciones de la Décima Primera Brigada </t>
  </si>
  <si>
    <t>EL ARRENDADOR entrega al ARRENDATARIO a título de arriendo dos inmuebles (Bodegas) de propiedad del mandante, esto es, la sociedad inversiones ferbadie S.A.S, ubicado en soledad, departamento del atlántico, localizado en la calle 30 No. 1-92 parque industrial las Américas</t>
  </si>
  <si>
    <t>SERVICIO TERCERIZADO DE ASEO Y CAFETERIA E INSUMOS; MANTENIMIENTO CORRECTIVO Y PREVENTIVO PARA LA AGENCIA LOGISTICA DE LAS FUERZAS MILITARES Y DE AQUELLOS LUGARES POR LOS CUALES LLEGARE A SER RESPONSABLE LA ENTIDAD.</t>
  </si>
  <si>
    <t xml:space="preserve">CONTRATACION DIRECTA </t>
  </si>
  <si>
    <t>GRANDES SUPERFICIES TIENDA VIRTUAL 
MINIMA CUANTIA</t>
  </si>
  <si>
    <t>N/A</t>
  </si>
  <si>
    <t xml:space="preserve">ARRENDAMIENTO </t>
  </si>
  <si>
    <t>800131053-4</t>
  </si>
  <si>
    <t>BATALLON DE A.S.P.C. No. 11 CACIQUE TIRROME</t>
  </si>
  <si>
    <t>ADOIS INMOBILIARIA</t>
  </si>
  <si>
    <t>ASECOLBA</t>
  </si>
  <si>
    <t>1- HARLAN DAVILA PALLARES</t>
  </si>
  <si>
    <t>1- ISABIL MURILLO RAMIREZ</t>
  </si>
  <si>
    <t xml:space="preserve">1- EMMA PERNET DE LOS REYES </t>
  </si>
  <si>
    <t>SUMINISTRO DE ELEMENTOS DEPAPELERÍA; ÚTILES DE ESCRITORIO EIMPLEMENTOS DE OFICINA PARA ELFUNCIONAMIENTO DE LAS DIFERENTESDEPENDENCIAS DE LA AGENCIA LOGÍSTICA DELAS FUERZAS MILITARES REGIONAL NORTE.</t>
  </si>
  <si>
    <t>CONTRATAR EL SUMINISTRO DEBEBIDAS EMBOTELLADA CARBONATADAS,JUGOS, AGUA Y OTRAS BEBIDAS PARAAPROVISIONAR LOS COMEDORES DE TROPAS,LAS UNIDADES MILITARES Y UNIDADES DENEGOCIOS DE LA SEGUNDA Y DECIMA BRIGADAPOR LOS CUALES FUESE O LLEGARE A SERRESPONSABLE LA AGENCIA LOGÍSTICA DEFUERZAS MILITARES REGIONAL NORTE.</t>
  </si>
  <si>
    <t>CONTRATAR EL SUMINISTRO DEBEBIDAS CARBONATADAS, JUGOS, AGUA YOTRAS BEBIDAS PARA APROVISIONAR LOSCOMEDORES DE TROPAS, LAS UNIDADESMILITARES Y UNIDADES DE LA UNDECIMA PORLOS CUALES FUESE O LLEGARE A SERRESPONSABLE LA AGENCIA LOGÍSTICA DEFUERZAS MILITARES REGIONAL NORTE.</t>
  </si>
  <si>
    <t>CONTRATAR EL SUMINISTRO DE PASTA ALIMENTICIA FORTIFICADA TIPO SOPA PARA ATENDER LAS NECESIDADES DE LA AGENCIA LOGÍSTICA DE FUERZAS MILITARES REGIONAL NORTE.</t>
  </si>
  <si>
    <t>PROVEER INSTITUCIONAL</t>
  </si>
  <si>
    <t>MAKRO SUPERMAYORISTA</t>
  </si>
  <si>
    <t>ATLANTIC FS SAS</t>
  </si>
  <si>
    <t>1- JENNIFFER GONZALEZ</t>
  </si>
  <si>
    <t>1- LUIS ORTEGA DE AVILA 
2- ANGEL PADILLA
3- LUIS ORTEGA DE AVILA</t>
  </si>
  <si>
    <t>1- SIGILFREDO DE AVILA</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</si>
</sst>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4" formatCode="_-&quot;$&quot;\ * #,##0.00_-;\-&quot;$&quot;\ * #,##0.00_-;_-&quot;$&quot;\ * &quot;-&quot;??_-;_-@_-"/>
    <numFmt numFmtId="43" formatCode="_-* #,##0.00_-;\-* #,##0.00_-;_-* &quot;-&quot;??_-;_-@_-"/>
    <numFmt numFmtId="164" formatCode="_([$€]\ * #,##0.00_);_([$€]\ * \(#,##0.00\);_([$€]\ * &quot;-&quot;??_);_(@_)"/>
    <numFmt numFmtId="165" formatCode="&quot;$&quot;#,##0.00"/>
    <numFmt numFmtId="166" formatCode="_(* #,##0.00_);_(* \(#,##0.00\);_(* &quot;-&quot;??_);_(@_)"/>
    <numFmt numFmtId="167" formatCode="[$$-240A]\ #,##0.00;[Red][$$-240A]\ #,##0.00"/>
  </numFmts>
  <fonts count="6" x14ac:knownFonts="1">
    <font>
      <sz val="11"/>
      <color theme="1"/>
      <name val="Calibri"/>
      <family val="2"/>
      <scheme val="minor"/>
    </font>
    <font>
      <sz val="11"/>
      <color theme="1"/>
      <name val="Calibri"/>
      <family val="2"/>
      <scheme val="minor"/>
    </font>
    <font>
      <b/>
      <sz val="10"/>
      <color theme="0"/>
      <name val="Verdana"/>
      <family val="2"/>
    </font>
    <font>
      <b/>
      <sz val="10"/>
      <color theme="1"/>
      <name val="Verdana"/>
      <family val="2"/>
    </font>
    <font>
      <sz val="10"/>
      <color theme="1"/>
      <name val="Verdana"/>
      <family val="2"/>
    </font>
    <font>
      <sz val="10"/>
      <name val="Verdana"/>
      <family val="2"/>
    </font>
  </fonts>
  <fills count="4">
    <fill>
      <patternFill patternType="none"/>
    </fill>
    <fill>
      <patternFill patternType="gray125"/>
    </fill>
    <fill>
      <patternFill patternType="solid">
        <fgColor theme="3" tint="0.39997558519241921"/>
        <bgColor indexed="64"/>
      </patternFill>
    </fill>
    <fill>
      <patternFill patternType="solid">
        <fgColor theme="4" tint="0.59999389629810485"/>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33">
    <xf numFmtId="164" fontId="0" fillId="0" borderId="0"/>
    <xf numFmtId="166"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cellStyleXfs>
  <cellXfs count="54">
    <xf numFmtId="164" fontId="0" fillId="0" borderId="0" xfId="0"/>
    <xf numFmtId="165" fontId="2" fillId="2" borderId="1" xfId="0" applyNumberFormat="1" applyFont="1" applyFill="1" applyBorder="1" applyAlignment="1">
      <alignment horizontal="center" vertical="center" wrapText="1"/>
    </xf>
    <xf numFmtId="164" fontId="3" fillId="0" borderId="0" xfId="0" applyFont="1" applyAlignment="1">
      <alignment horizontal="center" wrapText="1"/>
    </xf>
    <xf numFmtId="164" fontId="4" fillId="0" borderId="1" xfId="0" applyFont="1" applyBorder="1"/>
    <xf numFmtId="1" fontId="4" fillId="0" borderId="1" xfId="0" applyNumberFormat="1" applyFont="1" applyBorder="1" applyAlignment="1">
      <alignment horizontal="center" vertical="center"/>
    </xf>
    <xf numFmtId="15" fontId="5" fillId="0" borderId="1" xfId="0" applyNumberFormat="1" applyFont="1" applyBorder="1" applyAlignment="1">
      <alignment horizontal="center" vertical="center"/>
    </xf>
    <xf numFmtId="165" fontId="5" fillId="0" borderId="1" xfId="0" applyNumberFormat="1" applyFont="1" applyBorder="1" applyAlignment="1">
      <alignment horizontal="center" vertical="center"/>
    </xf>
    <xf numFmtId="165" fontId="5" fillId="0" borderId="1" xfId="1" applyNumberFormat="1" applyFont="1" applyFill="1" applyBorder="1" applyAlignment="1">
      <alignment horizontal="center" vertical="center"/>
    </xf>
    <xf numFmtId="165" fontId="5" fillId="0" borderId="1" xfId="0" applyNumberFormat="1" applyFont="1" applyBorder="1" applyAlignment="1">
      <alignment horizontal="right" vertical="center"/>
    </xf>
    <xf numFmtId="14" fontId="5" fillId="0" borderId="1" xfId="0" applyNumberFormat="1" applyFont="1" applyBorder="1" applyAlignment="1">
      <alignment horizontal="center" vertical="center"/>
    </xf>
    <xf numFmtId="14" fontId="5" fillId="0" borderId="1" xfId="0" applyNumberFormat="1" applyFont="1" applyBorder="1" applyAlignment="1" applyProtection="1">
      <alignment horizontal="center" vertical="center"/>
      <protection locked="0"/>
    </xf>
    <xf numFmtId="164" fontId="4" fillId="0" borderId="0" xfId="0" applyFont="1"/>
    <xf numFmtId="14" fontId="4" fillId="0" borderId="1" xfId="0" applyNumberFormat="1" applyFont="1" applyBorder="1"/>
    <xf numFmtId="164" fontId="4" fillId="0" borderId="0" xfId="0" applyFont="1" applyAlignment="1">
      <alignment vertical="center"/>
    </xf>
    <xf numFmtId="164" fontId="4" fillId="0" borderId="0" xfId="0" applyFont="1" applyAlignment="1">
      <alignment horizontal="left"/>
    </xf>
    <xf numFmtId="164" fontId="4" fillId="0" borderId="0" xfId="0" applyFont="1" applyAlignment="1">
      <alignment horizontal="center"/>
    </xf>
    <xf numFmtId="164" fontId="4" fillId="0" borderId="0" xfId="0" applyFont="1" applyAlignment="1">
      <alignment horizontal="right"/>
    </xf>
    <xf numFmtId="14" fontId="4" fillId="0" borderId="0" xfId="0" applyNumberFormat="1" applyFont="1"/>
    <xf numFmtId="14" fontId="4" fillId="0" borderId="2" xfId="0" applyNumberFormat="1" applyFont="1" applyBorder="1"/>
    <xf numFmtId="15" fontId="3" fillId="0" borderId="1" xfId="0" applyNumberFormat="1" applyFont="1" applyFill="1" applyBorder="1" applyAlignment="1">
      <alignment horizontal="center" vertical="center"/>
    </xf>
    <xf numFmtId="49" fontId="4" fillId="0" borderId="1" xfId="0" applyNumberFormat="1" applyFont="1" applyBorder="1" applyAlignment="1">
      <alignment vertical="top" wrapText="1"/>
    </xf>
    <xf numFmtId="164" fontId="4" fillId="0" borderId="1" xfId="0" applyFont="1" applyBorder="1" applyAlignment="1">
      <alignment horizontal="center" vertical="center" wrapText="1"/>
    </xf>
    <xf numFmtId="164" fontId="3" fillId="3" borderId="1" xfId="0" applyFont="1" applyFill="1" applyBorder="1" applyAlignment="1">
      <alignment horizontal="center" vertical="center"/>
    </xf>
    <xf numFmtId="164" fontId="4" fillId="0" borderId="0" xfId="0" applyFont="1" applyAlignment="1">
      <alignment horizontal="center" vertical="center"/>
    </xf>
    <xf numFmtId="15" fontId="5" fillId="0" borderId="1" xfId="0" applyNumberFormat="1" applyFont="1" applyBorder="1" applyAlignment="1">
      <alignment horizontal="center" vertical="center" wrapText="1"/>
    </xf>
    <xf numFmtId="165" fontId="4" fillId="0" borderId="1" xfId="0" applyNumberFormat="1" applyFont="1" applyBorder="1" applyAlignment="1">
      <alignment horizontal="right" vertical="center"/>
    </xf>
    <xf numFmtId="1" fontId="4" fillId="0" borderId="1" xfId="0" applyNumberFormat="1" applyFont="1" applyBorder="1" applyAlignment="1">
      <alignment horizontal="center" vertical="center" wrapText="1"/>
    </xf>
    <xf numFmtId="164" fontId="5" fillId="0" borderId="1" xfId="0" applyFont="1" applyFill="1" applyBorder="1" applyAlignment="1">
      <alignment horizontal="center" vertical="center" wrapText="1"/>
    </xf>
    <xf numFmtId="164" fontId="5" fillId="0" borderId="1" xfId="0" applyFont="1" applyFill="1" applyBorder="1" applyAlignment="1">
      <alignment horizontal="center" vertical="center"/>
    </xf>
    <xf numFmtId="164" fontId="4" fillId="0" borderId="1" xfId="0" applyFont="1" applyFill="1" applyBorder="1" applyAlignment="1">
      <alignment horizontal="center" vertical="center"/>
    </xf>
    <xf numFmtId="3" fontId="5" fillId="0" borderId="1" xfId="0" applyNumberFormat="1" applyFont="1" applyFill="1" applyBorder="1" applyAlignment="1">
      <alignment horizontal="center" vertical="center" wrapText="1"/>
    </xf>
    <xf numFmtId="3" fontId="4" fillId="0" borderId="1" xfId="0" applyNumberFormat="1" applyFont="1" applyFill="1" applyBorder="1" applyAlignment="1">
      <alignment horizontal="center" vertical="center" wrapText="1"/>
    </xf>
    <xf numFmtId="164" fontId="4" fillId="0" borderId="1" xfId="0" applyFont="1" applyFill="1" applyBorder="1" applyAlignment="1">
      <alignment horizontal="center" vertical="center" wrapText="1"/>
    </xf>
    <xf numFmtId="164" fontId="5" fillId="0" borderId="1" xfId="0" applyFont="1" applyBorder="1" applyAlignment="1">
      <alignment vertical="center" wrapText="1"/>
    </xf>
    <xf numFmtId="43" fontId="5" fillId="0" borderId="1" xfId="0" applyNumberFormat="1" applyFont="1" applyBorder="1" applyAlignment="1">
      <alignment horizontal="center" vertical="center"/>
    </xf>
    <xf numFmtId="164" fontId="3" fillId="0" borderId="1" xfId="0" applyFont="1" applyFill="1" applyBorder="1" applyAlignment="1">
      <alignment horizontal="center" vertical="center"/>
    </xf>
    <xf numFmtId="10" fontId="5" fillId="0" borderId="1" xfId="2" applyNumberFormat="1" applyFont="1" applyFill="1" applyBorder="1" applyAlignment="1">
      <alignment horizontal="center" vertical="center"/>
    </xf>
    <xf numFmtId="167" fontId="4" fillId="0" borderId="1" xfId="3" applyNumberFormat="1" applyFont="1" applyFill="1" applyBorder="1" applyAlignment="1">
      <alignment horizontal="right" vertical="center"/>
    </xf>
    <xf numFmtId="167" fontId="4" fillId="0" borderId="1" xfId="4" applyNumberFormat="1" applyFont="1" applyFill="1" applyBorder="1" applyAlignment="1">
      <alignment horizontal="right" vertical="center"/>
    </xf>
    <xf numFmtId="167" fontId="4" fillId="0" borderId="1" xfId="5" applyNumberFormat="1" applyFont="1" applyFill="1" applyBorder="1" applyAlignment="1">
      <alignment horizontal="right" vertical="center"/>
    </xf>
    <xf numFmtId="167" fontId="4" fillId="0" borderId="1" xfId="6" applyNumberFormat="1" applyFont="1" applyFill="1" applyBorder="1" applyAlignment="1">
      <alignment horizontal="right" vertical="center"/>
    </xf>
    <xf numFmtId="167" fontId="4" fillId="0" borderId="1" xfId="7" applyNumberFormat="1" applyFont="1" applyFill="1" applyBorder="1" applyAlignment="1">
      <alignment horizontal="right" vertical="center"/>
    </xf>
    <xf numFmtId="167" fontId="4" fillId="0" borderId="1" xfId="8" applyNumberFormat="1" applyFont="1" applyFill="1" applyBorder="1" applyAlignment="1">
      <alignment horizontal="right" vertical="center"/>
    </xf>
    <xf numFmtId="167" fontId="4" fillId="0" borderId="1" xfId="9" applyNumberFormat="1" applyFont="1" applyFill="1" applyBorder="1" applyAlignment="1">
      <alignment horizontal="right" vertical="center"/>
    </xf>
    <xf numFmtId="167" fontId="4" fillId="0" borderId="1" xfId="10" applyNumberFormat="1" applyFont="1" applyFill="1" applyBorder="1" applyAlignment="1">
      <alignment horizontal="right" vertical="center"/>
    </xf>
    <xf numFmtId="167" fontId="4" fillId="0" borderId="1" xfId="11" applyNumberFormat="1" applyFont="1" applyFill="1" applyBorder="1" applyAlignment="1">
      <alignment horizontal="right" vertical="center"/>
    </xf>
    <xf numFmtId="167" fontId="4" fillId="0" borderId="1" xfId="12" applyNumberFormat="1" applyFont="1" applyFill="1" applyBorder="1" applyAlignment="1">
      <alignment horizontal="right" vertical="center"/>
    </xf>
    <xf numFmtId="164" fontId="4" fillId="0" borderId="1" xfId="0" applyFont="1" applyBorder="1" applyAlignment="1">
      <alignment vertical="center" wrapText="1"/>
    </xf>
    <xf numFmtId="164" fontId="4" fillId="0" borderId="1" xfId="0" applyFont="1" applyBorder="1" applyAlignment="1">
      <alignment horizontal="center" vertical="center"/>
    </xf>
    <xf numFmtId="1" fontId="3" fillId="0" borderId="1" xfId="0" applyNumberFormat="1" applyFont="1" applyFill="1" applyBorder="1" applyAlignment="1">
      <alignment horizontal="center" vertical="center"/>
    </xf>
    <xf numFmtId="3" fontId="5" fillId="0" borderId="1" xfId="0" applyNumberFormat="1" applyFont="1" applyFill="1" applyBorder="1" applyAlignment="1">
      <alignment vertical="center"/>
    </xf>
    <xf numFmtId="3" fontId="5" fillId="0" borderId="1" xfId="0" applyNumberFormat="1" applyFont="1" applyFill="1" applyBorder="1" applyAlignment="1">
      <alignment horizontal="center" vertical="center"/>
    </xf>
    <xf numFmtId="1" fontId="5" fillId="0" borderId="1" xfId="0" applyNumberFormat="1" applyFont="1" applyFill="1" applyBorder="1" applyAlignment="1">
      <alignment horizontal="center" vertical="center" wrapText="1"/>
    </xf>
    <xf numFmtId="164" fontId="5" fillId="0" borderId="1" xfId="0" applyFont="1" applyFill="1" applyBorder="1" applyAlignment="1">
      <alignment horizontal="left" vertical="center" wrapText="1"/>
    </xf>
  </cellXfs>
  <cellStyles count="33">
    <cellStyle name="Millares" xfId="1" builtinId="3"/>
    <cellStyle name="Moneda 187" xfId="32"/>
    <cellStyle name="Moneda 209" xfId="3"/>
    <cellStyle name="Moneda 214" xfId="4"/>
    <cellStyle name="Moneda 215" xfId="5"/>
    <cellStyle name="Moneda 216" xfId="6"/>
    <cellStyle name="Moneda 217" xfId="7"/>
    <cellStyle name="Moneda 219" xfId="8"/>
    <cellStyle name="Moneda 220" xfId="9"/>
    <cellStyle name="Moneda 221" xfId="10"/>
    <cellStyle name="Moneda 222" xfId="12"/>
    <cellStyle name="Moneda 223" xfId="13"/>
    <cellStyle name="Moneda 224" xfId="14"/>
    <cellStyle name="Moneda 226" xfId="15"/>
    <cellStyle name="Moneda 229" xfId="16"/>
    <cellStyle name="Moneda 230" xfId="17"/>
    <cellStyle name="Moneda 231" xfId="18"/>
    <cellStyle name="Moneda 233" xfId="11"/>
    <cellStyle name="Moneda 234" xfId="19"/>
    <cellStyle name="Moneda 235" xfId="20"/>
    <cellStyle name="Moneda 236" xfId="21"/>
    <cellStyle name="Moneda 237" xfId="22"/>
    <cellStyle name="Moneda 238" xfId="23"/>
    <cellStyle name="Moneda 239" xfId="24"/>
    <cellStyle name="Moneda 240" xfId="25"/>
    <cellStyle name="Moneda 241" xfId="26"/>
    <cellStyle name="Moneda 242" xfId="27"/>
    <cellStyle name="Moneda 244" xfId="28"/>
    <cellStyle name="Moneda 245" xfId="29"/>
    <cellStyle name="Normal" xfId="0" builtinId="0"/>
    <cellStyle name="Normal 155" xfId="30"/>
    <cellStyle name="Normal 165" xfId="31"/>
    <cellStyle name="Porcentaje" xfId="2" builtinId="5"/>
  </cellStyles>
  <dxfs count="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1:AD1370"/>
  <sheetViews>
    <sheetView tabSelected="1" zoomScale="80" zoomScaleNormal="80" workbookViewId="0">
      <pane xSplit="1" ySplit="1" topLeftCell="B38" activePane="bottomRight" state="frozen"/>
      <selection pane="topRight" activeCell="B1" sqref="B1"/>
      <selection pane="bottomLeft" activeCell="A2" sqref="A2"/>
      <selection pane="bottomRight" activeCell="I43" sqref="I43"/>
    </sheetView>
  </sheetViews>
  <sheetFormatPr baseColWidth="10" defaultColWidth="18.85546875" defaultRowHeight="15" customHeight="1" x14ac:dyDescent="0.2"/>
  <cols>
    <col min="1" max="1" width="30.7109375" style="23" customWidth="1"/>
    <col min="2" max="2" width="17" style="11" customWidth="1"/>
    <col min="3" max="3" width="18.85546875" style="11"/>
    <col min="4" max="4" width="24" style="23" customWidth="1"/>
    <col min="5" max="5" width="61.28515625" style="14" customWidth="1"/>
    <col min="6" max="7" width="18.85546875" style="11"/>
    <col min="8" max="8" width="20.7109375" style="23" customWidth="1"/>
    <col min="9" max="9" width="23.140625" style="11" customWidth="1"/>
    <col min="10" max="10" width="11.42578125" style="15" bestFit="1" customWidth="1"/>
    <col min="11" max="11" width="9.85546875" style="15" bestFit="1" customWidth="1"/>
    <col min="12" max="12" width="18.85546875" style="11"/>
    <col min="13" max="13" width="20.42578125" style="11" customWidth="1"/>
    <col min="14" max="14" width="20.42578125" style="16" customWidth="1"/>
    <col min="15" max="15" width="18.85546875" style="11"/>
    <col min="16" max="16" width="37.42578125" style="11" customWidth="1"/>
    <col min="17" max="17" width="23" style="11" bestFit="1" customWidth="1"/>
    <col min="18" max="18" width="19" style="11" bestFit="1" customWidth="1"/>
    <col min="19" max="19" width="23" style="11" bestFit="1" customWidth="1"/>
    <col min="20" max="20" width="19.28515625" style="11" bestFit="1" customWidth="1"/>
    <col min="21" max="21" width="21.7109375" style="11" customWidth="1"/>
    <col min="22" max="22" width="21" style="11" customWidth="1"/>
    <col min="23" max="23" width="23.5703125" style="11" customWidth="1"/>
    <col min="24" max="24" width="20.140625" style="12" customWidth="1"/>
    <col min="25" max="27" width="19" style="11" bestFit="1" customWidth="1"/>
    <col min="28" max="29" width="19" style="15" bestFit="1" customWidth="1"/>
    <col min="30" max="30" width="19" style="11" bestFit="1" customWidth="1"/>
    <col min="31" max="16384" width="18.85546875" style="11"/>
  </cols>
  <sheetData>
    <row r="1" spans="1:30" s="2" customFormat="1" ht="94.5" customHeigh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ht="108" customHeight="1" x14ac:dyDescent="0.2">
      <c r="A2" s="35" t="s">
        <v>30</v>
      </c>
      <c r="B2" s="19">
        <v>46065</v>
      </c>
      <c r="C2" s="48" t="s">
        <v>214</v>
      </c>
      <c r="D2" s="48" t="s">
        <v>71</v>
      </c>
      <c r="E2" s="20" t="s">
        <v>73</v>
      </c>
      <c r="F2" s="21" t="s">
        <v>114</v>
      </c>
      <c r="G2" s="22" t="s">
        <v>31</v>
      </c>
      <c r="H2" s="24" t="s">
        <v>124</v>
      </c>
      <c r="I2" s="25">
        <v>1800000000</v>
      </c>
      <c r="J2" s="4">
        <v>3526</v>
      </c>
      <c r="K2" s="4">
        <v>12926</v>
      </c>
      <c r="L2" s="27" t="s">
        <v>128</v>
      </c>
      <c r="M2" s="5" t="s">
        <v>132</v>
      </c>
      <c r="N2" s="30" t="s">
        <v>133</v>
      </c>
      <c r="O2" s="27" t="s">
        <v>159</v>
      </c>
      <c r="P2" s="33" t="s">
        <v>185</v>
      </c>
      <c r="Q2" s="34">
        <v>0</v>
      </c>
      <c r="R2" s="34">
        <v>0</v>
      </c>
      <c r="S2" s="34">
        <f t="shared" ref="S2:S42" si="0">Q2+R2</f>
        <v>0</v>
      </c>
      <c r="T2" s="34">
        <v>0</v>
      </c>
      <c r="U2" s="6">
        <f>I2+Q2+R2-T2</f>
        <v>1800000000</v>
      </c>
      <c r="V2" s="37">
        <v>1001773267</v>
      </c>
      <c r="W2" s="8">
        <f>U2-V2</f>
        <v>798226733</v>
      </c>
      <c r="X2" s="9"/>
      <c r="Y2" s="9"/>
      <c r="Z2" s="9"/>
      <c r="AA2" s="9"/>
      <c r="AB2" s="10">
        <v>46079</v>
      </c>
      <c r="AC2" s="10">
        <v>46387</v>
      </c>
      <c r="AD2" s="36">
        <f>V2/U2</f>
        <v>0.55654070388888888</v>
      </c>
    </row>
    <row r="3" spans="1:30" ht="109.5" customHeight="1" x14ac:dyDescent="0.2">
      <c r="A3" s="35" t="s">
        <v>31</v>
      </c>
      <c r="B3" s="19">
        <v>46070</v>
      </c>
      <c r="C3" s="48" t="s">
        <v>214</v>
      </c>
      <c r="D3" s="48" t="s">
        <v>71</v>
      </c>
      <c r="E3" s="20" t="s">
        <v>74</v>
      </c>
      <c r="F3" s="21" t="s">
        <v>114</v>
      </c>
      <c r="G3" s="22" t="s">
        <v>33</v>
      </c>
      <c r="H3" s="24" t="s">
        <v>124</v>
      </c>
      <c r="I3" s="25">
        <v>1100000000</v>
      </c>
      <c r="J3" s="4">
        <v>3226</v>
      </c>
      <c r="K3" s="26">
        <v>13526</v>
      </c>
      <c r="L3" s="28" t="s">
        <v>129</v>
      </c>
      <c r="M3" s="5" t="s">
        <v>132</v>
      </c>
      <c r="N3" s="30" t="s">
        <v>134</v>
      </c>
      <c r="O3" s="27" t="s">
        <v>160</v>
      </c>
      <c r="P3" s="33" t="s">
        <v>211</v>
      </c>
      <c r="Q3" s="6">
        <v>160000000</v>
      </c>
      <c r="R3" s="34">
        <v>0</v>
      </c>
      <c r="S3" s="6">
        <f t="shared" si="0"/>
        <v>160000000</v>
      </c>
      <c r="T3" s="34">
        <v>0</v>
      </c>
      <c r="U3" s="6">
        <f t="shared" ref="U3:U42" si="1">I3+Q3+R3-T3</f>
        <v>1260000000</v>
      </c>
      <c r="V3" s="37">
        <v>954720855</v>
      </c>
      <c r="W3" s="8">
        <f t="shared" ref="W3:W49" si="2">U3-V3</f>
        <v>305279145</v>
      </c>
      <c r="X3" s="9"/>
      <c r="Y3" s="9"/>
      <c r="Z3" s="9"/>
      <c r="AA3" s="9"/>
      <c r="AB3" s="10">
        <v>46078</v>
      </c>
      <c r="AC3" s="10">
        <v>46387</v>
      </c>
      <c r="AD3" s="36">
        <f t="shared" ref="AD3:AD49" si="3">V3/U3</f>
        <v>0.75771496428571428</v>
      </c>
    </row>
    <row r="4" spans="1:30" ht="89.25" x14ac:dyDescent="0.2">
      <c r="A4" s="35" t="s">
        <v>32</v>
      </c>
      <c r="B4" s="19">
        <v>46077</v>
      </c>
      <c r="C4" s="48" t="s">
        <v>214</v>
      </c>
      <c r="D4" s="48" t="s">
        <v>71</v>
      </c>
      <c r="E4" s="20" t="s">
        <v>75</v>
      </c>
      <c r="F4" s="21" t="s">
        <v>114</v>
      </c>
      <c r="G4" s="22" t="s">
        <v>30</v>
      </c>
      <c r="H4" s="24" t="s">
        <v>124</v>
      </c>
      <c r="I4" s="25">
        <v>2750000000</v>
      </c>
      <c r="J4" s="4">
        <v>2926</v>
      </c>
      <c r="K4" s="4">
        <v>18226</v>
      </c>
      <c r="L4" s="28" t="s">
        <v>129</v>
      </c>
      <c r="M4" s="5" t="s">
        <v>132</v>
      </c>
      <c r="N4" s="30" t="s">
        <v>135</v>
      </c>
      <c r="O4" s="27" t="s">
        <v>161</v>
      </c>
      <c r="P4" s="33" t="s">
        <v>186</v>
      </c>
      <c r="Q4" s="34">
        <v>0</v>
      </c>
      <c r="R4" s="34">
        <v>0</v>
      </c>
      <c r="S4" s="34">
        <v>0</v>
      </c>
      <c r="T4" s="34">
        <v>0</v>
      </c>
      <c r="U4" s="6">
        <f t="shared" si="1"/>
        <v>2750000000</v>
      </c>
      <c r="V4" s="37">
        <v>1570811718</v>
      </c>
      <c r="W4" s="8">
        <f t="shared" si="2"/>
        <v>1179188282</v>
      </c>
      <c r="X4" s="9"/>
      <c r="Y4" s="9"/>
      <c r="Z4" s="9"/>
      <c r="AA4" s="9"/>
      <c r="AB4" s="10">
        <v>46080</v>
      </c>
      <c r="AC4" s="10">
        <v>46387</v>
      </c>
      <c r="AD4" s="36">
        <f t="shared" si="3"/>
        <v>0.57120426109090905</v>
      </c>
    </row>
    <row r="5" spans="1:30" ht="96" customHeight="1" x14ac:dyDescent="0.2">
      <c r="A5" s="35" t="s">
        <v>33</v>
      </c>
      <c r="B5" s="19">
        <v>46084</v>
      </c>
      <c r="C5" s="48" t="s">
        <v>214</v>
      </c>
      <c r="D5" s="48" t="s">
        <v>71</v>
      </c>
      <c r="E5" s="20" t="s">
        <v>76</v>
      </c>
      <c r="F5" s="21" t="s">
        <v>115</v>
      </c>
      <c r="G5" s="22" t="s">
        <v>35</v>
      </c>
      <c r="H5" s="24" t="s">
        <v>125</v>
      </c>
      <c r="I5" s="25">
        <v>882662000</v>
      </c>
      <c r="J5" s="4">
        <v>3326</v>
      </c>
      <c r="K5" s="26">
        <v>19226</v>
      </c>
      <c r="L5" s="27" t="s">
        <v>128</v>
      </c>
      <c r="M5" s="5" t="s">
        <v>132</v>
      </c>
      <c r="N5" s="30" t="s">
        <v>136</v>
      </c>
      <c r="O5" s="27" t="s">
        <v>162</v>
      </c>
      <c r="P5" s="33" t="s">
        <v>187</v>
      </c>
      <c r="Q5" s="6">
        <v>240000000</v>
      </c>
      <c r="R5" s="34">
        <v>0</v>
      </c>
      <c r="S5" s="6">
        <f t="shared" si="0"/>
        <v>240000000</v>
      </c>
      <c r="T5" s="34">
        <v>0</v>
      </c>
      <c r="U5" s="6">
        <f t="shared" si="1"/>
        <v>1122662000</v>
      </c>
      <c r="V5" s="37">
        <v>733548327</v>
      </c>
      <c r="W5" s="8">
        <f t="shared" si="2"/>
        <v>389113673</v>
      </c>
      <c r="Y5" s="9"/>
      <c r="Z5" s="9"/>
      <c r="AA5" s="9"/>
      <c r="AB5" s="10">
        <v>46086</v>
      </c>
      <c r="AC5" s="10">
        <v>46387</v>
      </c>
      <c r="AD5" s="36">
        <f t="shared" si="3"/>
        <v>0.65340086954043153</v>
      </c>
    </row>
    <row r="6" spans="1:30" ht="106.5" customHeight="1" x14ac:dyDescent="0.2">
      <c r="A6" s="35" t="s">
        <v>34</v>
      </c>
      <c r="B6" s="19">
        <v>46085</v>
      </c>
      <c r="C6" s="48" t="s">
        <v>214</v>
      </c>
      <c r="D6" s="48" t="s">
        <v>71</v>
      </c>
      <c r="E6" s="20" t="s">
        <v>77</v>
      </c>
      <c r="F6" s="21" t="s">
        <v>114</v>
      </c>
      <c r="G6" s="22" t="s">
        <v>36</v>
      </c>
      <c r="H6" s="24" t="s">
        <v>124</v>
      </c>
      <c r="I6" s="25">
        <v>1000000000</v>
      </c>
      <c r="J6" s="4">
        <v>4526</v>
      </c>
      <c r="K6" s="26">
        <v>19326</v>
      </c>
      <c r="L6" s="27" t="s">
        <v>128</v>
      </c>
      <c r="M6" s="5" t="s">
        <v>132</v>
      </c>
      <c r="N6" s="30" t="s">
        <v>133</v>
      </c>
      <c r="O6" s="27" t="s">
        <v>159</v>
      </c>
      <c r="P6" s="33" t="s">
        <v>188</v>
      </c>
      <c r="Q6" s="6">
        <v>165000000</v>
      </c>
      <c r="R6" s="34">
        <v>0</v>
      </c>
      <c r="S6" s="6">
        <f t="shared" si="0"/>
        <v>165000000</v>
      </c>
      <c r="T6" s="34">
        <v>0</v>
      </c>
      <c r="U6" s="6">
        <f t="shared" si="1"/>
        <v>1165000000</v>
      </c>
      <c r="V6" s="38">
        <v>761630320</v>
      </c>
      <c r="W6" s="8">
        <f t="shared" si="2"/>
        <v>403369680</v>
      </c>
      <c r="Y6" s="9"/>
      <c r="Z6" s="9"/>
      <c r="AA6" s="9"/>
      <c r="AB6" s="10">
        <v>46091</v>
      </c>
      <c r="AC6" s="10">
        <v>46387</v>
      </c>
      <c r="AD6" s="36">
        <f t="shared" si="3"/>
        <v>0.65375993133047205</v>
      </c>
    </row>
    <row r="7" spans="1:30" ht="72" customHeight="1" x14ac:dyDescent="0.2">
      <c r="A7" s="35" t="s">
        <v>35</v>
      </c>
      <c r="B7" s="19">
        <v>46098</v>
      </c>
      <c r="C7" s="48" t="s">
        <v>214</v>
      </c>
      <c r="D7" s="48" t="s">
        <v>72</v>
      </c>
      <c r="E7" s="20" t="s">
        <v>78</v>
      </c>
      <c r="F7" s="21" t="s">
        <v>116</v>
      </c>
      <c r="G7" s="22" t="s">
        <v>38</v>
      </c>
      <c r="H7" s="24" t="s">
        <v>124</v>
      </c>
      <c r="I7" s="25">
        <v>81500000</v>
      </c>
      <c r="J7" s="4">
        <v>5526</v>
      </c>
      <c r="K7" s="4">
        <v>22026</v>
      </c>
      <c r="L7" s="27" t="s">
        <v>128</v>
      </c>
      <c r="M7" s="5" t="s">
        <v>132</v>
      </c>
      <c r="N7" s="30" t="s">
        <v>137</v>
      </c>
      <c r="O7" s="27" t="s">
        <v>163</v>
      </c>
      <c r="P7" s="33" t="s">
        <v>189</v>
      </c>
      <c r="Q7" s="34">
        <v>0</v>
      </c>
      <c r="R7" s="34">
        <v>0</v>
      </c>
      <c r="S7" s="34">
        <v>0</v>
      </c>
      <c r="T7" s="34">
        <v>0</v>
      </c>
      <c r="U7" s="6">
        <f t="shared" si="1"/>
        <v>81500000</v>
      </c>
      <c r="V7" s="39">
        <v>81306803</v>
      </c>
      <c r="W7" s="8">
        <f t="shared" si="2"/>
        <v>193197</v>
      </c>
      <c r="Y7" s="9"/>
      <c r="Z7" s="9"/>
      <c r="AA7" s="9"/>
      <c r="AB7" s="10">
        <v>46107</v>
      </c>
      <c r="AC7" s="10">
        <v>46371</v>
      </c>
      <c r="AD7" s="36">
        <f t="shared" si="3"/>
        <v>0.99762948466257673</v>
      </c>
    </row>
    <row r="8" spans="1:30" ht="69.95" customHeight="1" x14ac:dyDescent="0.2">
      <c r="A8" s="35" t="s">
        <v>36</v>
      </c>
      <c r="B8" s="19">
        <v>46100</v>
      </c>
      <c r="C8" s="48" t="s">
        <v>214</v>
      </c>
      <c r="D8" s="48" t="s">
        <v>71</v>
      </c>
      <c r="E8" s="20" t="s">
        <v>79</v>
      </c>
      <c r="F8" s="21" t="s">
        <v>114</v>
      </c>
      <c r="G8" s="22" t="s">
        <v>37</v>
      </c>
      <c r="H8" s="24" t="s">
        <v>124</v>
      </c>
      <c r="I8" s="25">
        <v>5000000000</v>
      </c>
      <c r="J8" s="4">
        <v>5026</v>
      </c>
      <c r="K8" s="4">
        <v>22126</v>
      </c>
      <c r="L8" s="27" t="s">
        <v>128</v>
      </c>
      <c r="M8" s="5" t="s">
        <v>132</v>
      </c>
      <c r="N8" s="30" t="s">
        <v>138</v>
      </c>
      <c r="O8" s="27" t="s">
        <v>164</v>
      </c>
      <c r="P8" s="33" t="s">
        <v>190</v>
      </c>
      <c r="Q8" s="6">
        <v>1600000000</v>
      </c>
      <c r="R8" s="34">
        <v>0</v>
      </c>
      <c r="S8" s="6">
        <f t="shared" si="0"/>
        <v>1600000000</v>
      </c>
      <c r="T8" s="34">
        <v>0</v>
      </c>
      <c r="U8" s="6">
        <f t="shared" si="1"/>
        <v>6600000000</v>
      </c>
      <c r="V8" s="40">
        <v>4366593644</v>
      </c>
      <c r="W8" s="8">
        <f t="shared" si="2"/>
        <v>2233406356</v>
      </c>
      <c r="Y8" s="9"/>
      <c r="Z8" s="9"/>
      <c r="AA8" s="9"/>
      <c r="AB8" s="10">
        <v>46111</v>
      </c>
      <c r="AC8" s="10">
        <v>46387</v>
      </c>
      <c r="AD8" s="36">
        <f t="shared" si="3"/>
        <v>0.66160509757575758</v>
      </c>
    </row>
    <row r="9" spans="1:30" ht="59.25" customHeight="1" x14ac:dyDescent="0.2">
      <c r="A9" s="35" t="s">
        <v>37</v>
      </c>
      <c r="B9" s="19">
        <v>46105</v>
      </c>
      <c r="C9" s="48" t="s">
        <v>214</v>
      </c>
      <c r="D9" s="48" t="s">
        <v>72</v>
      </c>
      <c r="E9" s="20" t="s">
        <v>80</v>
      </c>
      <c r="F9" s="21" t="s">
        <v>116</v>
      </c>
      <c r="G9" s="22" t="s">
        <v>44</v>
      </c>
      <c r="H9" s="24" t="s">
        <v>124</v>
      </c>
      <c r="I9" s="25">
        <v>14569936</v>
      </c>
      <c r="J9" s="4">
        <v>6726</v>
      </c>
      <c r="K9" s="4">
        <v>26626</v>
      </c>
      <c r="L9" s="27" t="s">
        <v>128</v>
      </c>
      <c r="M9" s="5" t="s">
        <v>132</v>
      </c>
      <c r="N9" s="30" t="s">
        <v>139</v>
      </c>
      <c r="O9" s="27" t="s">
        <v>165</v>
      </c>
      <c r="P9" s="33" t="s">
        <v>191</v>
      </c>
      <c r="Q9" s="34">
        <v>0</v>
      </c>
      <c r="R9" s="34">
        <v>0</v>
      </c>
      <c r="S9" s="34">
        <f t="shared" si="0"/>
        <v>0</v>
      </c>
      <c r="T9" s="34">
        <v>0</v>
      </c>
      <c r="U9" s="6">
        <f t="shared" si="1"/>
        <v>14569936</v>
      </c>
      <c r="V9" s="40">
        <v>14561000</v>
      </c>
      <c r="W9" s="8">
        <f t="shared" si="2"/>
        <v>8936</v>
      </c>
      <c r="Y9" s="9"/>
      <c r="Z9" s="9"/>
      <c r="AA9" s="9"/>
      <c r="AB9" s="10">
        <v>46111</v>
      </c>
      <c r="AC9" s="10">
        <v>46356</v>
      </c>
      <c r="AD9" s="36">
        <f t="shared" si="3"/>
        <v>0.99938668227506289</v>
      </c>
    </row>
    <row r="10" spans="1:30" ht="69.95" customHeight="1" x14ac:dyDescent="0.2">
      <c r="A10" s="35" t="s">
        <v>38</v>
      </c>
      <c r="B10" s="19">
        <v>46105</v>
      </c>
      <c r="C10" s="48" t="s">
        <v>214</v>
      </c>
      <c r="D10" s="48" t="s">
        <v>71</v>
      </c>
      <c r="E10" s="20" t="s">
        <v>81</v>
      </c>
      <c r="F10" s="21" t="s">
        <v>114</v>
      </c>
      <c r="G10" s="22" t="s">
        <v>41</v>
      </c>
      <c r="H10" s="24" t="s">
        <v>124</v>
      </c>
      <c r="I10" s="25">
        <v>480000000</v>
      </c>
      <c r="J10" s="4">
        <v>4626</v>
      </c>
      <c r="K10" s="4">
        <v>25526</v>
      </c>
      <c r="L10" s="29" t="s">
        <v>129</v>
      </c>
      <c r="M10" s="5" t="s">
        <v>132</v>
      </c>
      <c r="N10" s="31" t="s">
        <v>135</v>
      </c>
      <c r="O10" s="32" t="s">
        <v>161</v>
      </c>
      <c r="P10" s="33" t="s">
        <v>212</v>
      </c>
      <c r="Q10" s="34">
        <v>0</v>
      </c>
      <c r="R10" s="34">
        <v>0</v>
      </c>
      <c r="S10" s="34">
        <f t="shared" si="0"/>
        <v>0</v>
      </c>
      <c r="T10" s="34">
        <v>0</v>
      </c>
      <c r="U10" s="6">
        <f t="shared" si="1"/>
        <v>480000000</v>
      </c>
      <c r="V10" s="40">
        <v>309548442</v>
      </c>
      <c r="W10" s="8">
        <f t="shared" si="2"/>
        <v>170451558</v>
      </c>
      <c r="Y10" s="9"/>
      <c r="Z10" s="9"/>
      <c r="AA10" s="9"/>
      <c r="AB10" s="10">
        <v>46107</v>
      </c>
      <c r="AC10" s="10">
        <v>46387</v>
      </c>
      <c r="AD10" s="36">
        <f t="shared" si="3"/>
        <v>0.6448925875</v>
      </c>
    </row>
    <row r="11" spans="1:30" ht="69.95" customHeight="1" x14ac:dyDescent="0.2">
      <c r="A11" s="35" t="s">
        <v>39</v>
      </c>
      <c r="B11" s="19">
        <v>46105</v>
      </c>
      <c r="C11" s="48" t="s">
        <v>214</v>
      </c>
      <c r="D11" s="48" t="s">
        <v>71</v>
      </c>
      <c r="E11" s="20" t="s">
        <v>82</v>
      </c>
      <c r="F11" s="21" t="s">
        <v>114</v>
      </c>
      <c r="G11" s="22" t="s">
        <v>41</v>
      </c>
      <c r="H11" s="24" t="s">
        <v>124</v>
      </c>
      <c r="I11" s="25">
        <v>130000000</v>
      </c>
      <c r="J11" s="4">
        <v>4626</v>
      </c>
      <c r="K11" s="4">
        <v>26426</v>
      </c>
      <c r="L11" s="28" t="s">
        <v>128</v>
      </c>
      <c r="M11" s="5" t="s">
        <v>132</v>
      </c>
      <c r="N11" s="30" t="s">
        <v>140</v>
      </c>
      <c r="O11" s="27" t="s">
        <v>166</v>
      </c>
      <c r="P11" s="33" t="s">
        <v>193</v>
      </c>
      <c r="Q11" s="34">
        <v>0</v>
      </c>
      <c r="R11" s="34">
        <v>0</v>
      </c>
      <c r="S11" s="34">
        <f t="shared" si="0"/>
        <v>0</v>
      </c>
      <c r="T11" s="34">
        <v>0</v>
      </c>
      <c r="U11" s="6">
        <f t="shared" si="1"/>
        <v>130000000</v>
      </c>
      <c r="V11" s="40">
        <v>93022180</v>
      </c>
      <c r="W11" s="8">
        <f t="shared" si="2"/>
        <v>36977820</v>
      </c>
      <c r="Y11" s="9"/>
      <c r="Z11" s="9"/>
      <c r="AA11" s="9"/>
      <c r="AB11" s="10">
        <v>46108</v>
      </c>
      <c r="AC11" s="10">
        <v>46387</v>
      </c>
      <c r="AD11" s="36">
        <f t="shared" si="3"/>
        <v>0.71555523076923078</v>
      </c>
    </row>
    <row r="12" spans="1:30" ht="69.95" customHeight="1" x14ac:dyDescent="0.2">
      <c r="A12" s="35" t="s">
        <v>40</v>
      </c>
      <c r="B12" s="19">
        <v>46107</v>
      </c>
      <c r="C12" s="48" t="s">
        <v>214</v>
      </c>
      <c r="D12" s="48" t="s">
        <v>72</v>
      </c>
      <c r="E12" s="20" t="s">
        <v>83</v>
      </c>
      <c r="F12" s="21" t="s">
        <v>115</v>
      </c>
      <c r="G12" s="22" t="s">
        <v>40</v>
      </c>
      <c r="H12" s="24" t="s">
        <v>125</v>
      </c>
      <c r="I12" s="25">
        <v>230000000</v>
      </c>
      <c r="J12" s="4">
        <v>5226</v>
      </c>
      <c r="K12" s="4">
        <v>26726</v>
      </c>
      <c r="L12" s="28" t="s">
        <v>128</v>
      </c>
      <c r="M12" s="5" t="s">
        <v>132</v>
      </c>
      <c r="N12" s="30" t="s">
        <v>141</v>
      </c>
      <c r="O12" s="27" t="s">
        <v>167</v>
      </c>
      <c r="P12" s="33" t="s">
        <v>194</v>
      </c>
      <c r="Q12" s="34">
        <v>0</v>
      </c>
      <c r="R12" s="34">
        <v>0</v>
      </c>
      <c r="S12" s="34">
        <f t="shared" si="0"/>
        <v>0</v>
      </c>
      <c r="T12" s="34">
        <v>0</v>
      </c>
      <c r="U12" s="6">
        <f t="shared" si="1"/>
        <v>230000000</v>
      </c>
      <c r="V12" s="40">
        <v>172733270.72000003</v>
      </c>
      <c r="W12" s="8">
        <f t="shared" si="2"/>
        <v>57266729.279999971</v>
      </c>
      <c r="Y12" s="9"/>
      <c r="Z12" s="9"/>
      <c r="AA12" s="9"/>
      <c r="AB12" s="10">
        <v>46113</v>
      </c>
      <c r="AC12" s="10">
        <v>46387</v>
      </c>
      <c r="AD12" s="36">
        <f t="shared" si="3"/>
        <v>0.75101422052173927</v>
      </c>
    </row>
    <row r="13" spans="1:30" ht="69.95" customHeight="1" x14ac:dyDescent="0.2">
      <c r="A13" s="35" t="s">
        <v>41</v>
      </c>
      <c r="B13" s="19">
        <v>46111</v>
      </c>
      <c r="C13" s="48" t="s">
        <v>214</v>
      </c>
      <c r="D13" s="48" t="s">
        <v>71</v>
      </c>
      <c r="E13" s="20" t="s">
        <v>84</v>
      </c>
      <c r="F13" s="21" t="s">
        <v>114</v>
      </c>
      <c r="G13" s="22" t="s">
        <v>39</v>
      </c>
      <c r="H13" s="24" t="s">
        <v>124</v>
      </c>
      <c r="I13" s="25">
        <v>1750000000</v>
      </c>
      <c r="J13" s="4">
        <v>4026</v>
      </c>
      <c r="K13" s="4">
        <v>27526</v>
      </c>
      <c r="L13" s="28" t="s">
        <v>129</v>
      </c>
      <c r="M13" s="5" t="s">
        <v>132</v>
      </c>
      <c r="N13" s="30" t="s">
        <v>142</v>
      </c>
      <c r="O13" s="27" t="s">
        <v>161</v>
      </c>
      <c r="P13" s="33" t="s">
        <v>195</v>
      </c>
      <c r="Q13" s="34">
        <v>0</v>
      </c>
      <c r="R13" s="34">
        <v>0</v>
      </c>
      <c r="S13" s="34">
        <f t="shared" si="0"/>
        <v>0</v>
      </c>
      <c r="T13" s="7">
        <v>200000000</v>
      </c>
      <c r="U13" s="6">
        <f t="shared" si="1"/>
        <v>1550000000</v>
      </c>
      <c r="V13" s="41">
        <v>617730910</v>
      </c>
      <c r="W13" s="8">
        <f t="shared" si="2"/>
        <v>932269090</v>
      </c>
      <c r="Y13" s="9"/>
      <c r="Z13" s="9"/>
      <c r="AA13" s="9"/>
      <c r="AB13" s="10">
        <v>46118</v>
      </c>
      <c r="AC13" s="10">
        <v>46387</v>
      </c>
      <c r="AD13" s="36">
        <f t="shared" si="3"/>
        <v>0.39853607096774196</v>
      </c>
    </row>
    <row r="14" spans="1:30" ht="60" customHeight="1" x14ac:dyDescent="0.2">
      <c r="A14" s="35" t="s">
        <v>42</v>
      </c>
      <c r="B14" s="19">
        <v>46112</v>
      </c>
      <c r="C14" s="48" t="s">
        <v>214</v>
      </c>
      <c r="D14" s="48" t="s">
        <v>72</v>
      </c>
      <c r="E14" s="20" t="s">
        <v>85</v>
      </c>
      <c r="F14" s="21" t="s">
        <v>116</v>
      </c>
      <c r="G14" s="22" t="s">
        <v>117</v>
      </c>
      <c r="H14" s="24" t="s">
        <v>124</v>
      </c>
      <c r="I14" s="25">
        <v>74150000</v>
      </c>
      <c r="J14" s="4">
        <v>5626</v>
      </c>
      <c r="K14" s="4">
        <v>28526</v>
      </c>
      <c r="L14" s="28" t="s">
        <v>129</v>
      </c>
      <c r="M14" s="5" t="s">
        <v>132</v>
      </c>
      <c r="N14" s="30" t="s">
        <v>143</v>
      </c>
      <c r="O14" s="27" t="s">
        <v>168</v>
      </c>
      <c r="P14" s="33" t="s">
        <v>196</v>
      </c>
      <c r="Q14" s="34">
        <v>0</v>
      </c>
      <c r="R14" s="34">
        <v>0</v>
      </c>
      <c r="S14" s="34">
        <f t="shared" si="0"/>
        <v>0</v>
      </c>
      <c r="T14" s="34">
        <v>0</v>
      </c>
      <c r="U14" s="6">
        <f t="shared" si="1"/>
        <v>74150000</v>
      </c>
      <c r="V14" s="42">
        <v>53873400</v>
      </c>
      <c r="W14" s="8">
        <f t="shared" si="2"/>
        <v>20276600</v>
      </c>
      <c r="Y14" s="9"/>
      <c r="Z14" s="9"/>
      <c r="AA14" s="9"/>
      <c r="AB14" s="10">
        <v>46120</v>
      </c>
      <c r="AC14" s="10">
        <v>46356</v>
      </c>
      <c r="AD14" s="36">
        <f t="shared" si="3"/>
        <v>0.72654619015509103</v>
      </c>
    </row>
    <row r="15" spans="1:30" ht="69.95" customHeight="1" x14ac:dyDescent="0.2">
      <c r="A15" s="35" t="s">
        <v>43</v>
      </c>
      <c r="B15" s="19">
        <v>46118</v>
      </c>
      <c r="C15" s="48" t="s">
        <v>214</v>
      </c>
      <c r="D15" s="48" t="s">
        <v>71</v>
      </c>
      <c r="E15" s="20" t="s">
        <v>86</v>
      </c>
      <c r="F15" s="21" t="s">
        <v>114</v>
      </c>
      <c r="G15" s="22" t="s">
        <v>42</v>
      </c>
      <c r="H15" s="24" t="s">
        <v>124</v>
      </c>
      <c r="I15" s="25">
        <v>176000000</v>
      </c>
      <c r="J15" s="4">
        <v>4426</v>
      </c>
      <c r="K15" s="4">
        <v>28426</v>
      </c>
      <c r="L15" s="28" t="s">
        <v>128</v>
      </c>
      <c r="M15" s="5" t="s">
        <v>132</v>
      </c>
      <c r="N15" s="30" t="s">
        <v>144</v>
      </c>
      <c r="O15" s="27" t="s">
        <v>169</v>
      </c>
      <c r="P15" s="33" t="s">
        <v>197</v>
      </c>
      <c r="Q15" s="6">
        <v>44000000</v>
      </c>
      <c r="R15" s="6">
        <v>20000000</v>
      </c>
      <c r="S15" s="34">
        <f t="shared" si="0"/>
        <v>64000000</v>
      </c>
      <c r="T15" s="34">
        <v>0</v>
      </c>
      <c r="U15" s="6">
        <f t="shared" si="1"/>
        <v>240000000</v>
      </c>
      <c r="V15" s="42">
        <v>208958478</v>
      </c>
      <c r="W15" s="8">
        <f t="shared" si="2"/>
        <v>31041522</v>
      </c>
      <c r="Y15" s="9"/>
      <c r="Z15" s="9"/>
      <c r="AA15" s="9"/>
      <c r="AB15" s="10">
        <v>46120</v>
      </c>
      <c r="AC15" s="10">
        <v>46387</v>
      </c>
      <c r="AD15" s="36">
        <f t="shared" si="3"/>
        <v>0.87066032500000001</v>
      </c>
    </row>
    <row r="16" spans="1:30" ht="69.95" customHeight="1" x14ac:dyDescent="0.2">
      <c r="A16" s="35" t="s">
        <v>44</v>
      </c>
      <c r="B16" s="19">
        <v>46119</v>
      </c>
      <c r="C16" s="48" t="s">
        <v>214</v>
      </c>
      <c r="D16" s="48" t="s">
        <v>71</v>
      </c>
      <c r="E16" s="20" t="s">
        <v>87</v>
      </c>
      <c r="F16" s="21" t="s">
        <v>114</v>
      </c>
      <c r="G16" s="22" t="s">
        <v>43</v>
      </c>
      <c r="H16" s="24" t="s">
        <v>124</v>
      </c>
      <c r="I16" s="25">
        <v>1900000000</v>
      </c>
      <c r="J16" s="4">
        <v>4126</v>
      </c>
      <c r="K16" s="4">
        <v>28626</v>
      </c>
      <c r="L16" s="28" t="s">
        <v>129</v>
      </c>
      <c r="M16" s="5" t="s">
        <v>132</v>
      </c>
      <c r="N16" s="30" t="s">
        <v>142</v>
      </c>
      <c r="O16" s="27" t="s">
        <v>161</v>
      </c>
      <c r="P16" s="33" t="s">
        <v>198</v>
      </c>
      <c r="Q16" s="34">
        <v>0</v>
      </c>
      <c r="R16" s="34">
        <v>0</v>
      </c>
      <c r="S16" s="34">
        <f t="shared" si="0"/>
        <v>0</v>
      </c>
      <c r="T16" s="7">
        <v>400000000</v>
      </c>
      <c r="U16" s="6">
        <f t="shared" si="1"/>
        <v>1500000000</v>
      </c>
      <c r="V16" s="43">
        <v>883949286</v>
      </c>
      <c r="W16" s="8">
        <f t="shared" si="2"/>
        <v>616050714</v>
      </c>
      <c r="Y16" s="9"/>
      <c r="Z16" s="9"/>
      <c r="AA16" s="9"/>
      <c r="AB16" s="10">
        <v>46122</v>
      </c>
      <c r="AC16" s="10">
        <v>46387</v>
      </c>
      <c r="AD16" s="36">
        <f t="shared" si="3"/>
        <v>0.58929952399999996</v>
      </c>
    </row>
    <row r="17" spans="1:30" ht="69.95" customHeight="1" x14ac:dyDescent="0.2">
      <c r="A17" s="35" t="s">
        <v>45</v>
      </c>
      <c r="B17" s="19">
        <v>46119</v>
      </c>
      <c r="C17" s="48" t="s">
        <v>214</v>
      </c>
      <c r="D17" s="48" t="s">
        <v>71</v>
      </c>
      <c r="E17" s="20" t="s">
        <v>88</v>
      </c>
      <c r="F17" s="21" t="s">
        <v>114</v>
      </c>
      <c r="G17" s="22" t="s">
        <v>43</v>
      </c>
      <c r="H17" s="24" t="s">
        <v>124</v>
      </c>
      <c r="I17" s="25">
        <v>500000000</v>
      </c>
      <c r="J17" s="4">
        <v>4126</v>
      </c>
      <c r="K17" s="4">
        <v>28726</v>
      </c>
      <c r="L17" s="28" t="s">
        <v>128</v>
      </c>
      <c r="M17" s="5" t="s">
        <v>132</v>
      </c>
      <c r="N17" s="30" t="s">
        <v>144</v>
      </c>
      <c r="O17" s="27" t="s">
        <v>169</v>
      </c>
      <c r="P17" s="33" t="s">
        <v>193</v>
      </c>
      <c r="Q17" s="34">
        <v>0</v>
      </c>
      <c r="R17" s="34">
        <v>0</v>
      </c>
      <c r="S17" s="34">
        <f t="shared" si="0"/>
        <v>0</v>
      </c>
      <c r="T17" s="34">
        <v>0</v>
      </c>
      <c r="U17" s="6">
        <f t="shared" si="1"/>
        <v>500000000</v>
      </c>
      <c r="V17" s="44">
        <v>310521783</v>
      </c>
      <c r="W17" s="8">
        <f t="shared" si="2"/>
        <v>189478217</v>
      </c>
      <c r="Y17" s="9"/>
      <c r="Z17" s="9"/>
      <c r="AA17" s="9"/>
      <c r="AB17" s="10">
        <v>46121</v>
      </c>
      <c r="AC17" s="10">
        <v>46387</v>
      </c>
      <c r="AD17" s="36">
        <f t="shared" si="3"/>
        <v>0.62104356599999999</v>
      </c>
    </row>
    <row r="18" spans="1:30" ht="69.95" customHeight="1" x14ac:dyDescent="0.2">
      <c r="A18" s="35" t="s">
        <v>46</v>
      </c>
      <c r="B18" s="19">
        <v>46120</v>
      </c>
      <c r="C18" s="48" t="s">
        <v>214</v>
      </c>
      <c r="D18" s="48" t="s">
        <v>71</v>
      </c>
      <c r="E18" s="20" t="s">
        <v>89</v>
      </c>
      <c r="F18" s="21" t="s">
        <v>114</v>
      </c>
      <c r="G18" s="22" t="s">
        <v>45</v>
      </c>
      <c r="H18" s="24" t="s">
        <v>124</v>
      </c>
      <c r="I18" s="25">
        <v>320000000</v>
      </c>
      <c r="J18" s="4">
        <v>4326</v>
      </c>
      <c r="K18" s="4">
        <v>29026</v>
      </c>
      <c r="L18" s="28" t="s">
        <v>129</v>
      </c>
      <c r="M18" s="5" t="s">
        <v>132</v>
      </c>
      <c r="N18" s="30" t="s">
        <v>142</v>
      </c>
      <c r="O18" s="27" t="s">
        <v>161</v>
      </c>
      <c r="P18" s="33" t="s">
        <v>192</v>
      </c>
      <c r="Q18" s="34">
        <v>0</v>
      </c>
      <c r="R18" s="34">
        <v>0</v>
      </c>
      <c r="S18" s="34">
        <f t="shared" si="0"/>
        <v>0</v>
      </c>
      <c r="T18" s="34">
        <v>0</v>
      </c>
      <c r="U18" s="6">
        <f t="shared" si="1"/>
        <v>320000000</v>
      </c>
      <c r="V18" s="44">
        <v>299029080.01999998</v>
      </c>
      <c r="W18" s="8">
        <f t="shared" si="2"/>
        <v>20970919.980000019</v>
      </c>
      <c r="Y18" s="9"/>
      <c r="Z18" s="9"/>
      <c r="AA18" s="9"/>
      <c r="AB18" s="10">
        <v>46125</v>
      </c>
      <c r="AC18" s="10">
        <v>46387</v>
      </c>
      <c r="AD18" s="36">
        <f t="shared" si="3"/>
        <v>0.9344658750624999</v>
      </c>
    </row>
    <row r="19" spans="1:30" ht="69.95" customHeight="1" x14ac:dyDescent="0.2">
      <c r="A19" s="35" t="s">
        <v>47</v>
      </c>
      <c r="B19" s="19">
        <v>46122</v>
      </c>
      <c r="C19" s="48" t="s">
        <v>214</v>
      </c>
      <c r="D19" s="48" t="s">
        <v>72</v>
      </c>
      <c r="E19" s="20" t="s">
        <v>90</v>
      </c>
      <c r="F19" s="21" t="s">
        <v>116</v>
      </c>
      <c r="G19" s="22" t="s">
        <v>50</v>
      </c>
      <c r="H19" s="24" t="s">
        <v>126</v>
      </c>
      <c r="I19" s="25">
        <v>27000000</v>
      </c>
      <c r="J19" s="4">
        <v>5926</v>
      </c>
      <c r="K19" s="4">
        <v>29826</v>
      </c>
      <c r="L19" s="27" t="s">
        <v>128</v>
      </c>
      <c r="M19" s="5" t="s">
        <v>132</v>
      </c>
      <c r="N19" s="30" t="s">
        <v>145</v>
      </c>
      <c r="O19" s="27" t="s">
        <v>170</v>
      </c>
      <c r="P19" s="33" t="s">
        <v>199</v>
      </c>
      <c r="Q19" s="34">
        <v>0</v>
      </c>
      <c r="R19" s="34">
        <v>0</v>
      </c>
      <c r="S19" s="34">
        <f t="shared" si="0"/>
        <v>0</v>
      </c>
      <c r="T19" s="34">
        <v>0</v>
      </c>
      <c r="U19" s="6">
        <f t="shared" si="1"/>
        <v>27000000</v>
      </c>
      <c r="V19" s="45">
        <v>12994905</v>
      </c>
      <c r="W19" s="8">
        <f t="shared" si="2"/>
        <v>14005095</v>
      </c>
      <c r="Y19" s="9"/>
      <c r="Z19" s="9"/>
      <c r="AA19" s="9"/>
      <c r="AB19" s="10">
        <v>46127</v>
      </c>
      <c r="AC19" s="10">
        <v>46356</v>
      </c>
      <c r="AD19" s="36">
        <f t="shared" si="3"/>
        <v>0.48129277777777779</v>
      </c>
    </row>
    <row r="20" spans="1:30" s="13" customFormat="1" ht="69.95" customHeight="1" x14ac:dyDescent="0.2">
      <c r="A20" s="35" t="s">
        <v>48</v>
      </c>
      <c r="B20" s="19">
        <v>46132</v>
      </c>
      <c r="C20" s="48" t="s">
        <v>214</v>
      </c>
      <c r="D20" s="48" t="s">
        <v>71</v>
      </c>
      <c r="E20" s="20" t="s">
        <v>91</v>
      </c>
      <c r="F20" s="21" t="s">
        <v>114</v>
      </c>
      <c r="G20" s="22" t="s">
        <v>47</v>
      </c>
      <c r="H20" s="24" t="s">
        <v>124</v>
      </c>
      <c r="I20" s="25">
        <v>444698480</v>
      </c>
      <c r="J20" s="4">
        <v>6826</v>
      </c>
      <c r="K20" s="4">
        <v>31526</v>
      </c>
      <c r="L20" s="27" t="s">
        <v>128</v>
      </c>
      <c r="M20" s="5" t="s">
        <v>132</v>
      </c>
      <c r="N20" s="30" t="s">
        <v>144</v>
      </c>
      <c r="O20" s="27" t="s">
        <v>169</v>
      </c>
      <c r="P20" s="33" t="s">
        <v>193</v>
      </c>
      <c r="Q20" s="34">
        <v>0</v>
      </c>
      <c r="R20" s="34">
        <v>0</v>
      </c>
      <c r="S20" s="34">
        <f t="shared" si="0"/>
        <v>0</v>
      </c>
      <c r="T20" s="34">
        <v>0</v>
      </c>
      <c r="U20" s="6">
        <f t="shared" si="1"/>
        <v>444698480</v>
      </c>
      <c r="V20" s="46">
        <v>206744945</v>
      </c>
      <c r="W20" s="8">
        <f t="shared" si="2"/>
        <v>237953535</v>
      </c>
      <c r="X20" s="12"/>
      <c r="Y20" s="9"/>
      <c r="Z20" s="9"/>
      <c r="AA20" s="9"/>
      <c r="AB20" s="10">
        <v>46134</v>
      </c>
      <c r="AC20" s="10">
        <v>46356</v>
      </c>
      <c r="AD20" s="36">
        <f t="shared" si="3"/>
        <v>0.46491039276770185</v>
      </c>
    </row>
    <row r="21" spans="1:30" ht="69.95" customHeight="1" x14ac:dyDescent="0.2">
      <c r="A21" s="35" t="s">
        <v>49</v>
      </c>
      <c r="B21" s="19">
        <v>46132</v>
      </c>
      <c r="C21" s="48" t="s">
        <v>214</v>
      </c>
      <c r="D21" s="48" t="s">
        <v>71</v>
      </c>
      <c r="E21" s="20" t="s">
        <v>92</v>
      </c>
      <c r="F21" s="21" t="s">
        <v>114</v>
      </c>
      <c r="G21" s="22" t="s">
        <v>49</v>
      </c>
      <c r="H21" s="24" t="s">
        <v>124</v>
      </c>
      <c r="I21" s="25">
        <v>780000000</v>
      </c>
      <c r="J21" s="4">
        <v>3926</v>
      </c>
      <c r="K21" s="4">
        <v>31126</v>
      </c>
      <c r="L21" s="27" t="s">
        <v>128</v>
      </c>
      <c r="M21" s="5" t="s">
        <v>132</v>
      </c>
      <c r="N21" s="30" t="s">
        <v>146</v>
      </c>
      <c r="O21" s="27" t="s">
        <v>171</v>
      </c>
      <c r="P21" s="47" t="s">
        <v>200</v>
      </c>
      <c r="Q21" s="34">
        <v>0</v>
      </c>
      <c r="R21" s="34">
        <v>0</v>
      </c>
      <c r="S21" s="34">
        <f t="shared" si="0"/>
        <v>0</v>
      </c>
      <c r="T21" s="34">
        <v>0</v>
      </c>
      <c r="U21" s="6">
        <f t="shared" si="1"/>
        <v>780000000</v>
      </c>
      <c r="V21" s="46">
        <v>402648835</v>
      </c>
      <c r="W21" s="8">
        <f t="shared" si="2"/>
        <v>377351165</v>
      </c>
      <c r="Y21" s="3"/>
      <c r="Z21" s="3"/>
      <c r="AA21" s="3"/>
      <c r="AB21" s="10">
        <v>46135</v>
      </c>
      <c r="AC21" s="10" t="s">
        <v>213</v>
      </c>
      <c r="AD21" s="36">
        <f t="shared" si="3"/>
        <v>0.51621645512820513</v>
      </c>
    </row>
    <row r="22" spans="1:30" ht="69.95" customHeight="1" x14ac:dyDescent="0.2">
      <c r="A22" s="35" t="s">
        <v>50</v>
      </c>
      <c r="B22" s="19">
        <v>46132</v>
      </c>
      <c r="C22" s="48" t="s">
        <v>214</v>
      </c>
      <c r="D22" s="48" t="s">
        <v>71</v>
      </c>
      <c r="E22" s="20" t="s">
        <v>93</v>
      </c>
      <c r="F22" s="21" t="s">
        <v>114</v>
      </c>
      <c r="G22" s="22" t="s">
        <v>49</v>
      </c>
      <c r="H22" s="24" t="s">
        <v>124</v>
      </c>
      <c r="I22" s="25">
        <v>190000000</v>
      </c>
      <c r="J22" s="4">
        <v>3926</v>
      </c>
      <c r="K22" s="4">
        <v>31626</v>
      </c>
      <c r="L22" s="27" t="s">
        <v>128</v>
      </c>
      <c r="M22" s="5" t="s">
        <v>132</v>
      </c>
      <c r="N22" s="30" t="s">
        <v>144</v>
      </c>
      <c r="O22" s="27" t="s">
        <v>169</v>
      </c>
      <c r="P22" s="47" t="s">
        <v>201</v>
      </c>
      <c r="Q22" s="34">
        <v>0</v>
      </c>
      <c r="R22" s="34">
        <v>0</v>
      </c>
      <c r="S22" s="34">
        <f t="shared" si="0"/>
        <v>0</v>
      </c>
      <c r="T22" s="7">
        <v>100000000</v>
      </c>
      <c r="U22" s="6">
        <f t="shared" si="1"/>
        <v>90000000</v>
      </c>
      <c r="V22" s="46">
        <v>34581840</v>
      </c>
      <c r="W22" s="8">
        <f t="shared" si="2"/>
        <v>55418160</v>
      </c>
      <c r="Y22" s="3"/>
      <c r="Z22" s="3"/>
      <c r="AA22" s="3"/>
      <c r="AB22" s="10">
        <v>46135</v>
      </c>
      <c r="AC22" s="10" t="s">
        <v>213</v>
      </c>
      <c r="AD22" s="36">
        <f t="shared" si="3"/>
        <v>0.38424266666666668</v>
      </c>
    </row>
    <row r="23" spans="1:30" ht="69.95" customHeight="1" x14ac:dyDescent="0.2">
      <c r="A23" s="35" t="s">
        <v>51</v>
      </c>
      <c r="B23" s="19">
        <v>46134</v>
      </c>
      <c r="C23" s="48" t="s">
        <v>214</v>
      </c>
      <c r="D23" s="48" t="s">
        <v>72</v>
      </c>
      <c r="E23" s="20" t="s">
        <v>94</v>
      </c>
      <c r="F23" s="21" t="s">
        <v>116</v>
      </c>
      <c r="G23" s="22" t="s">
        <v>51</v>
      </c>
      <c r="H23" s="24" t="s">
        <v>124</v>
      </c>
      <c r="I23" s="25">
        <v>50500000</v>
      </c>
      <c r="J23" s="4">
        <v>5726</v>
      </c>
      <c r="K23" s="4">
        <v>37226</v>
      </c>
      <c r="L23" s="27" t="s">
        <v>128</v>
      </c>
      <c r="M23" s="5" t="s">
        <v>132</v>
      </c>
      <c r="N23" s="30" t="s">
        <v>147</v>
      </c>
      <c r="O23" s="27" t="s">
        <v>172</v>
      </c>
      <c r="P23" s="47" t="s">
        <v>202</v>
      </c>
      <c r="Q23" s="34">
        <v>0</v>
      </c>
      <c r="R23" s="34">
        <v>0</v>
      </c>
      <c r="S23" s="34">
        <f t="shared" si="0"/>
        <v>0</v>
      </c>
      <c r="T23" s="34">
        <v>0</v>
      </c>
      <c r="U23" s="6">
        <f t="shared" si="1"/>
        <v>50500000</v>
      </c>
      <c r="V23" s="46">
        <v>27815300</v>
      </c>
      <c r="W23" s="8">
        <f t="shared" si="2"/>
        <v>22684700</v>
      </c>
      <c r="Y23" s="3"/>
      <c r="Z23" s="3"/>
      <c r="AA23" s="3"/>
      <c r="AB23" s="10">
        <v>46141</v>
      </c>
      <c r="AC23" s="10">
        <v>46379</v>
      </c>
      <c r="AD23" s="36">
        <f t="shared" si="3"/>
        <v>0.55079801980198018</v>
      </c>
    </row>
    <row r="24" spans="1:30" ht="69.95" customHeight="1" x14ac:dyDescent="0.2">
      <c r="A24" s="35" t="s">
        <v>52</v>
      </c>
      <c r="B24" s="19">
        <v>46136</v>
      </c>
      <c r="C24" s="48" t="s">
        <v>214</v>
      </c>
      <c r="D24" s="48" t="s">
        <v>72</v>
      </c>
      <c r="E24" s="20" t="s">
        <v>95</v>
      </c>
      <c r="F24" s="21" t="s">
        <v>116</v>
      </c>
      <c r="G24" s="22" t="s">
        <v>54</v>
      </c>
      <c r="H24" s="24" t="s">
        <v>124</v>
      </c>
      <c r="I24" s="25">
        <v>21000000</v>
      </c>
      <c r="J24" s="4">
        <v>6626</v>
      </c>
      <c r="K24" s="4">
        <v>38026</v>
      </c>
      <c r="L24" s="27" t="s">
        <v>128</v>
      </c>
      <c r="M24" s="5" t="s">
        <v>132</v>
      </c>
      <c r="N24" s="30" t="s">
        <v>148</v>
      </c>
      <c r="O24" s="27" t="s">
        <v>173</v>
      </c>
      <c r="P24" s="47" t="s">
        <v>191</v>
      </c>
      <c r="Q24" s="34">
        <v>0</v>
      </c>
      <c r="R24" s="34">
        <v>0</v>
      </c>
      <c r="S24" s="34">
        <f t="shared" si="0"/>
        <v>0</v>
      </c>
      <c r="T24" s="34">
        <v>0</v>
      </c>
      <c r="U24" s="6">
        <f t="shared" si="1"/>
        <v>21000000</v>
      </c>
      <c r="V24" s="46">
        <v>14568200</v>
      </c>
      <c r="W24" s="8">
        <f t="shared" si="2"/>
        <v>6431800</v>
      </c>
      <c r="Y24" s="3"/>
      <c r="Z24" s="3"/>
      <c r="AA24" s="3"/>
      <c r="AB24" s="10">
        <v>46136</v>
      </c>
      <c r="AC24" s="10">
        <v>46367</v>
      </c>
      <c r="AD24" s="36">
        <f t="shared" si="3"/>
        <v>0.69372380952380952</v>
      </c>
    </row>
    <row r="25" spans="1:30" ht="69.95" customHeight="1" x14ac:dyDescent="0.2">
      <c r="A25" s="35" t="s">
        <v>53</v>
      </c>
      <c r="B25" s="19">
        <v>46150</v>
      </c>
      <c r="C25" s="48" t="s">
        <v>214</v>
      </c>
      <c r="D25" s="48" t="s">
        <v>72</v>
      </c>
      <c r="E25" s="20" t="s">
        <v>96</v>
      </c>
      <c r="F25" s="21" t="s">
        <v>116</v>
      </c>
      <c r="G25" s="22" t="s">
        <v>53</v>
      </c>
      <c r="H25" s="24" t="s">
        <v>125</v>
      </c>
      <c r="I25" s="25">
        <v>64920000</v>
      </c>
      <c r="J25" s="4">
        <v>6926</v>
      </c>
      <c r="K25" s="4">
        <v>40226</v>
      </c>
      <c r="L25" s="27" t="s">
        <v>128</v>
      </c>
      <c r="M25" s="5" t="s">
        <v>132</v>
      </c>
      <c r="N25" s="30" t="s">
        <v>149</v>
      </c>
      <c r="O25" s="27" t="s">
        <v>174</v>
      </c>
      <c r="P25" s="47" t="s">
        <v>196</v>
      </c>
      <c r="Q25" s="34">
        <v>0</v>
      </c>
      <c r="R25" s="34">
        <v>0</v>
      </c>
      <c r="S25" s="34">
        <f t="shared" si="0"/>
        <v>0</v>
      </c>
      <c r="T25" s="34">
        <v>0</v>
      </c>
      <c r="U25" s="6">
        <f t="shared" si="1"/>
        <v>64920000</v>
      </c>
      <c r="V25" s="46">
        <v>33960000</v>
      </c>
      <c r="W25" s="8">
        <f t="shared" si="2"/>
        <v>30960000</v>
      </c>
      <c r="Y25" s="3"/>
      <c r="Z25" s="3"/>
      <c r="AA25" s="3"/>
      <c r="AB25" s="10">
        <v>46154</v>
      </c>
      <c r="AC25" s="10">
        <v>46387</v>
      </c>
      <c r="AD25" s="36">
        <f t="shared" si="3"/>
        <v>0.52310536044362288</v>
      </c>
    </row>
    <row r="26" spans="1:30" ht="69.95" customHeight="1" x14ac:dyDescent="0.2">
      <c r="A26" s="35" t="s">
        <v>54</v>
      </c>
      <c r="B26" s="19">
        <v>46147</v>
      </c>
      <c r="C26" s="48" t="s">
        <v>214</v>
      </c>
      <c r="D26" s="48" t="s">
        <v>71</v>
      </c>
      <c r="E26" s="20" t="s">
        <v>97</v>
      </c>
      <c r="F26" s="21" t="s">
        <v>114</v>
      </c>
      <c r="G26" s="22" t="s">
        <v>55</v>
      </c>
      <c r="H26" s="24" t="s">
        <v>124</v>
      </c>
      <c r="I26" s="25">
        <v>230000000</v>
      </c>
      <c r="J26" s="4">
        <v>7426</v>
      </c>
      <c r="K26" s="4">
        <v>38826</v>
      </c>
      <c r="L26" s="27" t="s">
        <v>128</v>
      </c>
      <c r="M26" s="5" t="s">
        <v>132</v>
      </c>
      <c r="N26" s="30" t="s">
        <v>144</v>
      </c>
      <c r="O26" s="27" t="s">
        <v>169</v>
      </c>
      <c r="P26" s="47" t="s">
        <v>185</v>
      </c>
      <c r="Q26" s="34">
        <v>0</v>
      </c>
      <c r="R26" s="34">
        <v>0</v>
      </c>
      <c r="S26" s="34">
        <f t="shared" si="0"/>
        <v>0</v>
      </c>
      <c r="T26" s="34">
        <v>0</v>
      </c>
      <c r="U26" s="6">
        <f t="shared" si="1"/>
        <v>230000000</v>
      </c>
      <c r="V26" s="46">
        <v>114464664</v>
      </c>
      <c r="W26" s="8">
        <f t="shared" si="2"/>
        <v>115535336</v>
      </c>
      <c r="Y26" s="3"/>
      <c r="Z26" s="3"/>
      <c r="AA26" s="3"/>
      <c r="AB26" s="10">
        <v>46149</v>
      </c>
      <c r="AC26" s="10">
        <v>46387</v>
      </c>
      <c r="AD26" s="36">
        <f t="shared" si="3"/>
        <v>0.49767245217391304</v>
      </c>
    </row>
    <row r="27" spans="1:30" ht="69.95" customHeight="1" x14ac:dyDescent="0.2">
      <c r="A27" s="35" t="s">
        <v>55</v>
      </c>
      <c r="B27" s="19">
        <v>46154</v>
      </c>
      <c r="C27" s="48" t="s">
        <v>214</v>
      </c>
      <c r="D27" s="48" t="s">
        <v>72</v>
      </c>
      <c r="E27" s="20" t="s">
        <v>98</v>
      </c>
      <c r="F27" s="21" t="s">
        <v>116</v>
      </c>
      <c r="G27" s="22" t="s">
        <v>60</v>
      </c>
      <c r="H27" s="24" t="s">
        <v>125</v>
      </c>
      <c r="I27" s="25">
        <v>35277228</v>
      </c>
      <c r="J27" s="4">
        <v>8926</v>
      </c>
      <c r="K27" s="4">
        <v>42026</v>
      </c>
      <c r="L27" s="27" t="s">
        <v>130</v>
      </c>
      <c r="M27" s="5" t="s">
        <v>132</v>
      </c>
      <c r="N27" s="30" t="s">
        <v>150</v>
      </c>
      <c r="O27" s="27" t="s">
        <v>175</v>
      </c>
      <c r="P27" s="47" t="s">
        <v>199</v>
      </c>
      <c r="Q27" s="6">
        <v>8590000</v>
      </c>
      <c r="R27" s="3"/>
      <c r="S27" s="34">
        <f t="shared" si="0"/>
        <v>8590000</v>
      </c>
      <c r="T27" s="34">
        <v>0</v>
      </c>
      <c r="U27" s="6">
        <f t="shared" si="1"/>
        <v>43867228</v>
      </c>
      <c r="V27" s="46">
        <v>32770000</v>
      </c>
      <c r="W27" s="8">
        <f t="shared" si="2"/>
        <v>11097228</v>
      </c>
      <c r="Y27" s="3"/>
      <c r="Z27" s="3"/>
      <c r="AA27" s="3"/>
      <c r="AB27" s="10">
        <v>46163</v>
      </c>
      <c r="AC27" s="10">
        <v>46387</v>
      </c>
      <c r="AD27" s="36">
        <f t="shared" si="3"/>
        <v>0.7470269149443407</v>
      </c>
    </row>
    <row r="28" spans="1:30" ht="69.95" customHeight="1" x14ac:dyDescent="0.2">
      <c r="A28" s="35" t="s">
        <v>56</v>
      </c>
      <c r="B28" s="19">
        <v>46155</v>
      </c>
      <c r="C28" s="48" t="s">
        <v>214</v>
      </c>
      <c r="D28" s="48" t="s">
        <v>71</v>
      </c>
      <c r="E28" s="20" t="s">
        <v>99</v>
      </c>
      <c r="F28" s="21" t="s">
        <v>116</v>
      </c>
      <c r="G28" s="22" t="s">
        <v>62</v>
      </c>
      <c r="H28" s="24" t="s">
        <v>124</v>
      </c>
      <c r="I28" s="25">
        <v>60000000</v>
      </c>
      <c r="J28" s="4">
        <v>7726</v>
      </c>
      <c r="K28" s="4">
        <v>41526</v>
      </c>
      <c r="L28" s="27" t="s">
        <v>128</v>
      </c>
      <c r="M28" s="5" t="s">
        <v>132</v>
      </c>
      <c r="N28" s="30" t="s">
        <v>144</v>
      </c>
      <c r="O28" s="27" t="s">
        <v>169</v>
      </c>
      <c r="P28" s="47" t="s">
        <v>192</v>
      </c>
      <c r="Q28" s="34">
        <v>0</v>
      </c>
      <c r="R28" s="34">
        <v>0</v>
      </c>
      <c r="S28" s="34">
        <f t="shared" si="0"/>
        <v>0</v>
      </c>
      <c r="T28" s="34">
        <v>0</v>
      </c>
      <c r="U28" s="6">
        <f t="shared" si="1"/>
        <v>60000000</v>
      </c>
      <c r="V28" s="46">
        <v>52201240</v>
      </c>
      <c r="W28" s="8">
        <f t="shared" si="2"/>
        <v>7798760</v>
      </c>
      <c r="Y28" s="3"/>
      <c r="Z28" s="3"/>
      <c r="AA28" s="3"/>
      <c r="AB28" s="10">
        <v>46157</v>
      </c>
      <c r="AC28" s="10">
        <v>46387</v>
      </c>
      <c r="AD28" s="36">
        <f t="shared" si="3"/>
        <v>0.87002066666666666</v>
      </c>
    </row>
    <row r="29" spans="1:30" ht="69.95" customHeight="1" x14ac:dyDescent="0.2">
      <c r="A29" s="35" t="s">
        <v>57</v>
      </c>
      <c r="B29" s="19">
        <v>46156</v>
      </c>
      <c r="C29" s="48" t="s">
        <v>214</v>
      </c>
      <c r="D29" s="48" t="s">
        <v>72</v>
      </c>
      <c r="E29" s="20" t="s">
        <v>100</v>
      </c>
      <c r="F29" s="21" t="s">
        <v>116</v>
      </c>
      <c r="G29" s="22" t="s">
        <v>59</v>
      </c>
      <c r="H29" s="24" t="s">
        <v>125</v>
      </c>
      <c r="I29" s="25">
        <v>48861000</v>
      </c>
      <c r="J29" s="4">
        <v>7926</v>
      </c>
      <c r="K29" s="4">
        <v>43726</v>
      </c>
      <c r="L29" s="27" t="s">
        <v>130</v>
      </c>
      <c r="M29" s="5" t="s">
        <v>132</v>
      </c>
      <c r="N29" s="30" t="s">
        <v>151</v>
      </c>
      <c r="O29" s="27" t="s">
        <v>176</v>
      </c>
      <c r="P29" s="47" t="s">
        <v>203</v>
      </c>
      <c r="Q29" s="34">
        <v>0</v>
      </c>
      <c r="R29" s="34">
        <v>0</v>
      </c>
      <c r="S29" s="34">
        <f t="shared" si="0"/>
        <v>0</v>
      </c>
      <c r="T29" s="34">
        <v>0</v>
      </c>
      <c r="U29" s="6">
        <f t="shared" si="1"/>
        <v>48861000</v>
      </c>
      <c r="V29" s="46">
        <v>6666240</v>
      </c>
      <c r="W29" s="8">
        <f t="shared" si="2"/>
        <v>42194760</v>
      </c>
      <c r="Y29" s="3"/>
      <c r="Z29" s="3"/>
      <c r="AA29" s="3"/>
      <c r="AB29" s="10">
        <v>46162</v>
      </c>
      <c r="AC29" s="10">
        <v>46379</v>
      </c>
      <c r="AD29" s="36">
        <f t="shared" si="3"/>
        <v>0.1364327377663167</v>
      </c>
    </row>
    <row r="30" spans="1:30" ht="69.95" customHeight="1" x14ac:dyDescent="0.2">
      <c r="A30" s="35" t="s">
        <v>58</v>
      </c>
      <c r="B30" s="19">
        <v>46156</v>
      </c>
      <c r="C30" s="48" t="s">
        <v>214</v>
      </c>
      <c r="D30" s="48" t="s">
        <v>71</v>
      </c>
      <c r="E30" s="20" t="s">
        <v>101</v>
      </c>
      <c r="F30" s="21" t="s">
        <v>116</v>
      </c>
      <c r="G30" s="22" t="s">
        <v>61</v>
      </c>
      <c r="H30" s="24" t="s">
        <v>124</v>
      </c>
      <c r="I30" s="25">
        <v>27000000</v>
      </c>
      <c r="J30" s="4">
        <v>4726</v>
      </c>
      <c r="K30" s="4">
        <v>42526</v>
      </c>
      <c r="L30" s="27" t="s">
        <v>128</v>
      </c>
      <c r="M30" s="5" t="s">
        <v>132</v>
      </c>
      <c r="N30" s="30" t="s">
        <v>133</v>
      </c>
      <c r="O30" s="27" t="s">
        <v>159</v>
      </c>
      <c r="P30" s="47" t="s">
        <v>204</v>
      </c>
      <c r="Q30" s="6">
        <v>13500000</v>
      </c>
      <c r="R30" s="34">
        <v>0</v>
      </c>
      <c r="S30" s="34">
        <f t="shared" si="0"/>
        <v>13500000</v>
      </c>
      <c r="T30" s="34">
        <v>0</v>
      </c>
      <c r="U30" s="6">
        <f t="shared" si="1"/>
        <v>40500000</v>
      </c>
      <c r="V30" s="46">
        <v>28333000</v>
      </c>
      <c r="W30" s="8">
        <f t="shared" si="2"/>
        <v>12167000</v>
      </c>
      <c r="Y30" s="3"/>
      <c r="Z30" s="3"/>
      <c r="AA30" s="3"/>
      <c r="AB30" s="10">
        <v>46162</v>
      </c>
      <c r="AC30" s="10">
        <v>46387</v>
      </c>
      <c r="AD30" s="36">
        <f t="shared" si="3"/>
        <v>0.69958024691358023</v>
      </c>
    </row>
    <row r="31" spans="1:30" ht="69.95" customHeight="1" x14ac:dyDescent="0.2">
      <c r="A31" s="35" t="s">
        <v>59</v>
      </c>
      <c r="B31" s="19">
        <v>46156</v>
      </c>
      <c r="C31" s="48" t="s">
        <v>214</v>
      </c>
      <c r="D31" s="48" t="s">
        <v>71</v>
      </c>
      <c r="E31" s="20" t="s">
        <v>102</v>
      </c>
      <c r="F31" s="21" t="s">
        <v>114</v>
      </c>
      <c r="G31" s="22" t="s">
        <v>57</v>
      </c>
      <c r="H31" s="24" t="s">
        <v>124</v>
      </c>
      <c r="I31" s="25">
        <v>180000000</v>
      </c>
      <c r="J31" s="4">
        <v>7626</v>
      </c>
      <c r="K31" s="4">
        <v>42126</v>
      </c>
      <c r="L31" s="27" t="s">
        <v>128</v>
      </c>
      <c r="M31" s="5" t="s">
        <v>132</v>
      </c>
      <c r="N31" s="30" t="s">
        <v>144</v>
      </c>
      <c r="O31" s="27" t="s">
        <v>169</v>
      </c>
      <c r="P31" s="47" t="s">
        <v>201</v>
      </c>
      <c r="Q31" s="34">
        <v>0</v>
      </c>
      <c r="R31" s="34">
        <v>0</v>
      </c>
      <c r="S31" s="34">
        <f t="shared" si="0"/>
        <v>0</v>
      </c>
      <c r="T31" s="6">
        <v>30000000</v>
      </c>
      <c r="U31" s="6">
        <f t="shared" si="1"/>
        <v>150000000</v>
      </c>
      <c r="V31" s="46">
        <v>103201878</v>
      </c>
      <c r="W31" s="8">
        <f t="shared" si="2"/>
        <v>46798122</v>
      </c>
      <c r="Y31" s="3"/>
      <c r="Z31" s="3"/>
      <c r="AA31" s="3"/>
      <c r="AB31" s="10">
        <v>46161</v>
      </c>
      <c r="AC31" s="10">
        <v>46387</v>
      </c>
      <c r="AD31" s="36">
        <f t="shared" si="3"/>
        <v>0.68801252000000002</v>
      </c>
    </row>
    <row r="32" spans="1:30" ht="69.95" customHeight="1" x14ac:dyDescent="0.2">
      <c r="A32" s="35" t="s">
        <v>60</v>
      </c>
      <c r="B32" s="19">
        <v>46162</v>
      </c>
      <c r="C32" s="48" t="s">
        <v>214</v>
      </c>
      <c r="D32" s="48" t="s">
        <v>71</v>
      </c>
      <c r="E32" s="20" t="s">
        <v>103</v>
      </c>
      <c r="F32" s="21" t="s">
        <v>114</v>
      </c>
      <c r="G32" s="22" t="s">
        <v>56</v>
      </c>
      <c r="H32" s="24" t="s">
        <v>124</v>
      </c>
      <c r="I32" s="25">
        <v>480000000</v>
      </c>
      <c r="J32" s="4">
        <v>7826</v>
      </c>
      <c r="K32" s="4">
        <v>43226</v>
      </c>
      <c r="L32" s="27" t="s">
        <v>128</v>
      </c>
      <c r="M32" s="5" t="s">
        <v>132</v>
      </c>
      <c r="N32" s="30" t="s">
        <v>133</v>
      </c>
      <c r="O32" s="27" t="s">
        <v>159</v>
      </c>
      <c r="P32" s="47" t="s">
        <v>205</v>
      </c>
      <c r="Q32" s="34">
        <v>0</v>
      </c>
      <c r="R32" s="34">
        <v>0</v>
      </c>
      <c r="S32" s="34">
        <f t="shared" si="0"/>
        <v>0</v>
      </c>
      <c r="T32" s="34">
        <v>0</v>
      </c>
      <c r="U32" s="6">
        <f t="shared" si="1"/>
        <v>480000000</v>
      </c>
      <c r="V32" s="46">
        <v>371423972</v>
      </c>
      <c r="W32" s="8">
        <f t="shared" si="2"/>
        <v>108576028</v>
      </c>
      <c r="Y32" s="3"/>
      <c r="Z32" s="3"/>
      <c r="AA32" s="3"/>
      <c r="AB32" s="10">
        <v>46164</v>
      </c>
      <c r="AC32" s="10">
        <v>46387</v>
      </c>
      <c r="AD32" s="36">
        <f t="shared" si="3"/>
        <v>0.77379994166666666</v>
      </c>
    </row>
    <row r="33" spans="1:30" ht="69.95" customHeight="1" x14ac:dyDescent="0.2">
      <c r="A33" s="35" t="s">
        <v>61</v>
      </c>
      <c r="B33" s="19">
        <v>46164</v>
      </c>
      <c r="C33" s="48" t="s">
        <v>214</v>
      </c>
      <c r="D33" s="48" t="s">
        <v>72</v>
      </c>
      <c r="E33" s="20" t="s">
        <v>104</v>
      </c>
      <c r="F33" s="21" t="s">
        <v>116</v>
      </c>
      <c r="G33" s="22" t="s">
        <v>63</v>
      </c>
      <c r="H33" s="24" t="s">
        <v>125</v>
      </c>
      <c r="I33" s="25">
        <v>20000000</v>
      </c>
      <c r="J33" s="4">
        <v>8026</v>
      </c>
      <c r="K33" s="4">
        <v>45426</v>
      </c>
      <c r="L33" s="27" t="s">
        <v>128</v>
      </c>
      <c r="M33" s="5" t="s">
        <v>132</v>
      </c>
      <c r="N33" s="30" t="s">
        <v>152</v>
      </c>
      <c r="O33" s="27" t="s">
        <v>177</v>
      </c>
      <c r="P33" s="47" t="s">
        <v>206</v>
      </c>
      <c r="Q33" s="34">
        <v>0</v>
      </c>
      <c r="R33" s="34">
        <v>0</v>
      </c>
      <c r="S33" s="34">
        <f t="shared" si="0"/>
        <v>0</v>
      </c>
      <c r="T33" s="34">
        <v>0</v>
      </c>
      <c r="U33" s="6">
        <f t="shared" si="1"/>
        <v>20000000</v>
      </c>
      <c r="V33" s="46">
        <v>10542000</v>
      </c>
      <c r="W33" s="8">
        <f t="shared" si="2"/>
        <v>9458000</v>
      </c>
      <c r="Y33" s="3"/>
      <c r="Z33" s="3"/>
      <c r="AA33" s="3"/>
      <c r="AB33" s="10">
        <v>46170</v>
      </c>
      <c r="AC33" s="10">
        <v>46387</v>
      </c>
      <c r="AD33" s="36">
        <f t="shared" si="3"/>
        <v>0.52710000000000001</v>
      </c>
    </row>
    <row r="34" spans="1:30" ht="69.95" customHeight="1" x14ac:dyDescent="0.2">
      <c r="A34" s="35" t="s">
        <v>62</v>
      </c>
      <c r="B34" s="19">
        <v>46167</v>
      </c>
      <c r="C34" s="48" t="s">
        <v>214</v>
      </c>
      <c r="D34" s="48" t="s">
        <v>72</v>
      </c>
      <c r="E34" s="20" t="s">
        <v>105</v>
      </c>
      <c r="F34" s="21" t="s">
        <v>116</v>
      </c>
      <c r="G34" s="22" t="s">
        <v>64</v>
      </c>
      <c r="H34" s="24" t="s">
        <v>127</v>
      </c>
      <c r="I34" s="25">
        <v>11300000</v>
      </c>
      <c r="J34" s="4">
        <v>6426</v>
      </c>
      <c r="K34" s="4">
        <v>45526</v>
      </c>
      <c r="L34" s="27" t="s">
        <v>130</v>
      </c>
      <c r="M34" s="5" t="s">
        <v>132</v>
      </c>
      <c r="N34" s="30" t="s">
        <v>153</v>
      </c>
      <c r="O34" s="27" t="s">
        <v>178</v>
      </c>
      <c r="P34" s="47" t="s">
        <v>206</v>
      </c>
      <c r="Q34" s="34">
        <v>0</v>
      </c>
      <c r="R34" s="34">
        <v>0</v>
      </c>
      <c r="S34" s="34">
        <f t="shared" si="0"/>
        <v>0</v>
      </c>
      <c r="T34" s="34">
        <v>0</v>
      </c>
      <c r="U34" s="6">
        <f t="shared" si="1"/>
        <v>11300000</v>
      </c>
      <c r="V34" s="46">
        <v>3712000</v>
      </c>
      <c r="W34" s="8">
        <f t="shared" si="2"/>
        <v>7588000</v>
      </c>
      <c r="Y34" s="3"/>
      <c r="Z34" s="3"/>
      <c r="AA34" s="3"/>
      <c r="AB34" s="10">
        <v>46170</v>
      </c>
      <c r="AC34" s="10">
        <v>46387</v>
      </c>
      <c r="AD34" s="36">
        <f t="shared" si="3"/>
        <v>0.32849557522123896</v>
      </c>
    </row>
    <row r="35" spans="1:30" ht="69.95" customHeight="1" x14ac:dyDescent="0.2">
      <c r="A35" s="35" t="s">
        <v>63</v>
      </c>
      <c r="B35" s="19">
        <v>46175</v>
      </c>
      <c r="C35" s="48" t="s">
        <v>214</v>
      </c>
      <c r="D35" s="48" t="s">
        <v>71</v>
      </c>
      <c r="E35" s="20" t="s">
        <v>106</v>
      </c>
      <c r="F35" s="21" t="s">
        <v>116</v>
      </c>
      <c r="G35" s="22" t="s">
        <v>65</v>
      </c>
      <c r="H35" s="24" t="s">
        <v>124</v>
      </c>
      <c r="I35" s="25">
        <v>21000000</v>
      </c>
      <c r="J35" s="4">
        <v>9126</v>
      </c>
      <c r="K35" s="4">
        <v>47626</v>
      </c>
      <c r="L35" s="27" t="s">
        <v>128</v>
      </c>
      <c r="M35" s="5" t="s">
        <v>132</v>
      </c>
      <c r="N35" s="30" t="s">
        <v>133</v>
      </c>
      <c r="O35" s="27" t="s">
        <v>179</v>
      </c>
      <c r="P35" s="47" t="s">
        <v>207</v>
      </c>
      <c r="Q35" s="34">
        <v>0</v>
      </c>
      <c r="R35" s="34">
        <v>0</v>
      </c>
      <c r="S35" s="34">
        <f t="shared" si="0"/>
        <v>0</v>
      </c>
      <c r="T35" s="34">
        <v>0</v>
      </c>
      <c r="U35" s="6">
        <f t="shared" si="1"/>
        <v>21000000</v>
      </c>
      <c r="V35" s="46">
        <v>20999720</v>
      </c>
      <c r="W35" s="8">
        <f t="shared" si="2"/>
        <v>280</v>
      </c>
      <c r="Y35" s="3"/>
      <c r="Z35" s="3"/>
      <c r="AA35" s="3"/>
      <c r="AB35" s="10">
        <v>46178</v>
      </c>
      <c r="AC35" s="10">
        <v>46264</v>
      </c>
      <c r="AD35" s="36">
        <f t="shared" si="3"/>
        <v>0.99998666666666669</v>
      </c>
    </row>
    <row r="36" spans="1:30" ht="69.95" customHeight="1" x14ac:dyDescent="0.2">
      <c r="A36" s="35" t="s">
        <v>64</v>
      </c>
      <c r="B36" s="19">
        <v>46196</v>
      </c>
      <c r="C36" s="48" t="s">
        <v>214</v>
      </c>
      <c r="D36" s="48" t="s">
        <v>71</v>
      </c>
      <c r="E36" s="20" t="s">
        <v>107</v>
      </c>
      <c r="F36" s="21" t="s">
        <v>116</v>
      </c>
      <c r="G36" s="22" t="s">
        <v>69</v>
      </c>
      <c r="H36" s="24" t="s">
        <v>125</v>
      </c>
      <c r="I36" s="25">
        <v>45000000</v>
      </c>
      <c r="J36" s="4">
        <v>9226</v>
      </c>
      <c r="K36" s="4">
        <v>58026</v>
      </c>
      <c r="L36" s="27" t="s">
        <v>131</v>
      </c>
      <c r="M36" s="5" t="s">
        <v>132</v>
      </c>
      <c r="N36" s="27" t="s">
        <v>154</v>
      </c>
      <c r="O36" s="27" t="s">
        <v>180</v>
      </c>
      <c r="P36" s="47" t="s">
        <v>207</v>
      </c>
      <c r="Q36" s="34">
        <v>0</v>
      </c>
      <c r="R36" s="34">
        <v>0</v>
      </c>
      <c r="S36" s="34">
        <f t="shared" si="0"/>
        <v>0</v>
      </c>
      <c r="T36" s="34">
        <v>0</v>
      </c>
      <c r="U36" s="6">
        <f t="shared" si="1"/>
        <v>45000000</v>
      </c>
      <c r="V36" s="46">
        <v>28707422</v>
      </c>
      <c r="W36" s="8">
        <f t="shared" si="2"/>
        <v>16292578</v>
      </c>
      <c r="Y36" s="3"/>
      <c r="Z36" s="3"/>
      <c r="AA36" s="3"/>
      <c r="AB36" s="10">
        <v>46203</v>
      </c>
      <c r="AC36" s="10">
        <v>46387</v>
      </c>
      <c r="AD36" s="36">
        <f t="shared" si="3"/>
        <v>0.63794271111111112</v>
      </c>
    </row>
    <row r="37" spans="1:30" ht="69.95" customHeight="1" x14ac:dyDescent="0.2">
      <c r="A37" s="35" t="s">
        <v>65</v>
      </c>
      <c r="B37" s="19">
        <v>46227</v>
      </c>
      <c r="C37" s="48" t="s">
        <v>214</v>
      </c>
      <c r="D37" s="48" t="s">
        <v>72</v>
      </c>
      <c r="E37" s="20" t="s">
        <v>108</v>
      </c>
      <c r="F37" s="21" t="s">
        <v>116</v>
      </c>
      <c r="G37" s="22" t="s">
        <v>118</v>
      </c>
      <c r="H37" s="24" t="s">
        <v>124</v>
      </c>
      <c r="I37" s="25">
        <v>10000000</v>
      </c>
      <c r="J37" s="4">
        <v>11226</v>
      </c>
      <c r="K37" s="4">
        <v>69126</v>
      </c>
      <c r="L37" s="27" t="s">
        <v>130</v>
      </c>
      <c r="M37" s="5" t="s">
        <v>132</v>
      </c>
      <c r="N37" s="27" t="s">
        <v>155</v>
      </c>
      <c r="O37" s="27" t="s">
        <v>181</v>
      </c>
      <c r="P37" s="47" t="s">
        <v>208</v>
      </c>
      <c r="Q37" s="34">
        <v>0</v>
      </c>
      <c r="R37" s="34">
        <v>0</v>
      </c>
      <c r="S37" s="34">
        <f t="shared" si="0"/>
        <v>0</v>
      </c>
      <c r="T37" s="34">
        <v>0</v>
      </c>
      <c r="U37" s="6">
        <f t="shared" si="1"/>
        <v>10000000</v>
      </c>
      <c r="V37" s="34">
        <v>0</v>
      </c>
      <c r="W37" s="8">
        <f t="shared" si="2"/>
        <v>10000000</v>
      </c>
      <c r="Y37" s="3"/>
      <c r="Z37" s="3"/>
      <c r="AA37" s="3"/>
      <c r="AB37" s="10">
        <v>46234</v>
      </c>
      <c r="AC37" s="10">
        <v>46326</v>
      </c>
      <c r="AD37" s="36">
        <f t="shared" si="3"/>
        <v>0</v>
      </c>
    </row>
    <row r="38" spans="1:30" ht="69.95" customHeight="1" x14ac:dyDescent="0.2">
      <c r="A38" s="35" t="s">
        <v>66</v>
      </c>
      <c r="B38" s="19">
        <v>46252</v>
      </c>
      <c r="C38" s="48" t="s">
        <v>214</v>
      </c>
      <c r="D38" s="48" t="s">
        <v>72</v>
      </c>
      <c r="E38" s="20" t="s">
        <v>109</v>
      </c>
      <c r="F38" s="21" t="s">
        <v>116</v>
      </c>
      <c r="G38" s="22" t="s">
        <v>119</v>
      </c>
      <c r="H38" s="24" t="s">
        <v>125</v>
      </c>
      <c r="I38" s="25">
        <v>12336300</v>
      </c>
      <c r="J38" s="4">
        <v>12326</v>
      </c>
      <c r="K38" s="4">
        <v>74326</v>
      </c>
      <c r="L38" s="27" t="s">
        <v>131</v>
      </c>
      <c r="M38" s="5" t="s">
        <v>132</v>
      </c>
      <c r="N38" s="27" t="s">
        <v>156</v>
      </c>
      <c r="O38" s="27" t="s">
        <v>182</v>
      </c>
      <c r="P38" s="47" t="s">
        <v>203</v>
      </c>
      <c r="Q38" s="34">
        <v>0</v>
      </c>
      <c r="R38" s="34">
        <v>0</v>
      </c>
      <c r="S38" s="34">
        <f t="shared" si="0"/>
        <v>0</v>
      </c>
      <c r="T38" s="34">
        <v>0</v>
      </c>
      <c r="U38" s="6">
        <f t="shared" si="1"/>
        <v>12336300</v>
      </c>
      <c r="V38" s="34">
        <v>0</v>
      </c>
      <c r="W38" s="8">
        <f t="shared" si="2"/>
        <v>12336300</v>
      </c>
      <c r="Y38" s="3"/>
      <c r="Z38" s="3"/>
      <c r="AA38" s="3"/>
      <c r="AB38" s="10">
        <v>46254</v>
      </c>
      <c r="AC38" s="10">
        <v>46326</v>
      </c>
      <c r="AD38" s="36">
        <f t="shared" si="3"/>
        <v>0</v>
      </c>
    </row>
    <row r="39" spans="1:30" ht="69.95" customHeight="1" x14ac:dyDescent="0.2">
      <c r="A39" s="35" t="s">
        <v>67</v>
      </c>
      <c r="B39" s="19">
        <v>46262</v>
      </c>
      <c r="C39" s="48" t="s">
        <v>214</v>
      </c>
      <c r="D39" s="48" t="s">
        <v>71</v>
      </c>
      <c r="E39" s="20" t="s">
        <v>110</v>
      </c>
      <c r="F39" s="21" t="s">
        <v>116</v>
      </c>
      <c r="G39" s="22" t="s">
        <v>120</v>
      </c>
      <c r="H39" s="24" t="s">
        <v>124</v>
      </c>
      <c r="I39" s="25">
        <v>113800000</v>
      </c>
      <c r="J39" s="4">
        <v>13126</v>
      </c>
      <c r="K39" s="4">
        <v>79826</v>
      </c>
      <c r="L39" s="27" t="s">
        <v>131</v>
      </c>
      <c r="M39" s="5" t="s">
        <v>132</v>
      </c>
      <c r="N39" s="27" t="s">
        <v>157</v>
      </c>
      <c r="O39" s="27" t="s">
        <v>183</v>
      </c>
      <c r="P39" s="47" t="s">
        <v>209</v>
      </c>
      <c r="Q39" s="34">
        <v>0</v>
      </c>
      <c r="R39" s="34">
        <v>0</v>
      </c>
      <c r="S39" s="34">
        <f t="shared" si="0"/>
        <v>0</v>
      </c>
      <c r="T39" s="34">
        <v>0</v>
      </c>
      <c r="U39" s="6">
        <f t="shared" si="1"/>
        <v>113800000</v>
      </c>
      <c r="V39" s="46">
        <v>51168360</v>
      </c>
      <c r="W39" s="8">
        <f t="shared" si="2"/>
        <v>62631640</v>
      </c>
      <c r="Y39" s="3"/>
      <c r="Z39" s="3"/>
      <c r="AA39" s="3"/>
      <c r="AB39" s="10">
        <v>46265</v>
      </c>
      <c r="AC39" s="10">
        <v>46387</v>
      </c>
      <c r="AD39" s="36">
        <f t="shared" si="3"/>
        <v>0.44963409490333917</v>
      </c>
    </row>
    <row r="40" spans="1:30" ht="69.95" customHeight="1" x14ac:dyDescent="0.2">
      <c r="A40" s="35" t="s">
        <v>68</v>
      </c>
      <c r="B40" s="19">
        <v>46262</v>
      </c>
      <c r="C40" s="48" t="s">
        <v>214</v>
      </c>
      <c r="D40" s="48" t="s">
        <v>71</v>
      </c>
      <c r="E40" s="20" t="s">
        <v>111</v>
      </c>
      <c r="F40" s="21" t="s">
        <v>116</v>
      </c>
      <c r="G40" s="22" t="s">
        <v>121</v>
      </c>
      <c r="H40" s="24" t="s">
        <v>124</v>
      </c>
      <c r="I40" s="25">
        <v>113800000</v>
      </c>
      <c r="J40" s="4">
        <v>13026</v>
      </c>
      <c r="K40" s="4">
        <v>79726</v>
      </c>
      <c r="L40" s="27" t="s">
        <v>131</v>
      </c>
      <c r="M40" s="5" t="s">
        <v>132</v>
      </c>
      <c r="N40" s="27" t="s">
        <v>157</v>
      </c>
      <c r="O40" s="27" t="s">
        <v>183</v>
      </c>
      <c r="P40" s="47" t="s">
        <v>209</v>
      </c>
      <c r="Q40" s="34">
        <v>0</v>
      </c>
      <c r="R40" s="34">
        <v>0</v>
      </c>
      <c r="S40" s="34">
        <f t="shared" si="0"/>
        <v>0</v>
      </c>
      <c r="T40" s="34">
        <v>0</v>
      </c>
      <c r="U40" s="6">
        <f t="shared" si="1"/>
        <v>113800000</v>
      </c>
      <c r="V40" s="46">
        <v>36229762</v>
      </c>
      <c r="W40" s="8">
        <f t="shared" si="2"/>
        <v>77570238</v>
      </c>
      <c r="Y40" s="3"/>
      <c r="Z40" s="3"/>
      <c r="AA40" s="3"/>
      <c r="AB40" s="10">
        <v>46265</v>
      </c>
      <c r="AC40" s="10">
        <v>46387</v>
      </c>
      <c r="AD40" s="36">
        <f t="shared" si="3"/>
        <v>0.31836346221441125</v>
      </c>
    </row>
    <row r="41" spans="1:30" ht="69.95" customHeight="1" x14ac:dyDescent="0.2">
      <c r="A41" s="35" t="s">
        <v>69</v>
      </c>
      <c r="B41" s="19">
        <v>46262</v>
      </c>
      <c r="C41" s="48" t="s">
        <v>214</v>
      </c>
      <c r="D41" s="48" t="s">
        <v>71</v>
      </c>
      <c r="E41" s="20" t="s">
        <v>112</v>
      </c>
      <c r="F41" s="21" t="s">
        <v>116</v>
      </c>
      <c r="G41" s="22" t="s">
        <v>122</v>
      </c>
      <c r="H41" s="24" t="s">
        <v>124</v>
      </c>
      <c r="I41" s="25">
        <v>113800000</v>
      </c>
      <c r="J41" s="4">
        <v>13226</v>
      </c>
      <c r="K41" s="4">
        <v>79926</v>
      </c>
      <c r="L41" s="27" t="s">
        <v>131</v>
      </c>
      <c r="M41" s="5" t="s">
        <v>132</v>
      </c>
      <c r="N41" s="27" t="s">
        <v>157</v>
      </c>
      <c r="O41" s="27" t="s">
        <v>183</v>
      </c>
      <c r="P41" s="47" t="s">
        <v>209</v>
      </c>
      <c r="Q41" s="34">
        <v>0</v>
      </c>
      <c r="R41" s="34">
        <v>0</v>
      </c>
      <c r="S41" s="34">
        <f t="shared" si="0"/>
        <v>0</v>
      </c>
      <c r="T41" s="34">
        <v>0</v>
      </c>
      <c r="U41" s="6">
        <f t="shared" si="1"/>
        <v>113800000</v>
      </c>
      <c r="V41" s="46">
        <v>13557461</v>
      </c>
      <c r="W41" s="8">
        <f t="shared" si="2"/>
        <v>100242539</v>
      </c>
      <c r="Y41" s="3"/>
      <c r="Z41" s="3"/>
      <c r="AA41" s="3"/>
      <c r="AB41" s="10">
        <v>46265</v>
      </c>
      <c r="AC41" s="10">
        <v>46387</v>
      </c>
      <c r="AD41" s="36">
        <f t="shared" si="3"/>
        <v>0.11913410369068542</v>
      </c>
    </row>
    <row r="42" spans="1:30" ht="69.95" customHeight="1" x14ac:dyDescent="0.2">
      <c r="A42" s="35" t="s">
        <v>70</v>
      </c>
      <c r="B42" s="19">
        <v>46287</v>
      </c>
      <c r="C42" s="48" t="s">
        <v>214</v>
      </c>
      <c r="D42" s="48" t="s">
        <v>71</v>
      </c>
      <c r="E42" s="20" t="s">
        <v>113</v>
      </c>
      <c r="F42" s="21" t="s">
        <v>116</v>
      </c>
      <c r="G42" s="22" t="s">
        <v>123</v>
      </c>
      <c r="H42" s="24" t="s">
        <v>124</v>
      </c>
      <c r="I42" s="25">
        <v>14405000</v>
      </c>
      <c r="J42" s="4">
        <v>14026</v>
      </c>
      <c r="K42" s="4">
        <v>83426</v>
      </c>
      <c r="L42" s="27" t="s">
        <v>131</v>
      </c>
      <c r="M42" s="5" t="s">
        <v>132</v>
      </c>
      <c r="N42" s="27" t="s">
        <v>158</v>
      </c>
      <c r="O42" s="27" t="s">
        <v>184</v>
      </c>
      <c r="P42" s="47" t="s">
        <v>210</v>
      </c>
      <c r="Q42" s="34">
        <v>0</v>
      </c>
      <c r="R42" s="34">
        <v>0</v>
      </c>
      <c r="S42" s="34">
        <f t="shared" si="0"/>
        <v>0</v>
      </c>
      <c r="T42" s="34">
        <v>0</v>
      </c>
      <c r="U42" s="6">
        <f t="shared" si="1"/>
        <v>14405000</v>
      </c>
      <c r="V42" s="34">
        <v>0</v>
      </c>
      <c r="W42" s="8">
        <f t="shared" si="2"/>
        <v>14405000</v>
      </c>
      <c r="Y42" s="3"/>
      <c r="Z42" s="3"/>
      <c r="AA42" s="3"/>
      <c r="AB42" s="10">
        <v>46288</v>
      </c>
      <c r="AC42" s="10">
        <v>46310</v>
      </c>
      <c r="AD42" s="36">
        <f t="shared" si="3"/>
        <v>0</v>
      </c>
    </row>
    <row r="43" spans="1:30" ht="187.5" customHeight="1" x14ac:dyDescent="0.2">
      <c r="A43" s="35" t="s">
        <v>216</v>
      </c>
      <c r="B43" s="19">
        <v>46031</v>
      </c>
      <c r="C43" s="48" t="s">
        <v>214</v>
      </c>
      <c r="D43" s="48" t="s">
        <v>71</v>
      </c>
      <c r="E43" s="20" t="s">
        <v>217</v>
      </c>
      <c r="F43" s="27" t="s">
        <v>220</v>
      </c>
      <c r="G43" s="22" t="s">
        <v>222</v>
      </c>
      <c r="H43" s="50" t="s">
        <v>223</v>
      </c>
      <c r="I43" s="25">
        <v>87989440</v>
      </c>
      <c r="J43" s="52">
        <v>2826</v>
      </c>
      <c r="K43" s="52">
        <v>4026</v>
      </c>
      <c r="L43" s="27" t="s">
        <v>128</v>
      </c>
      <c r="M43" s="5" t="s">
        <v>132</v>
      </c>
      <c r="N43" s="30" t="s">
        <v>224</v>
      </c>
      <c r="O43" s="27" t="s">
        <v>225</v>
      </c>
      <c r="P43" s="53" t="s">
        <v>228</v>
      </c>
      <c r="Q43" s="34">
        <v>0</v>
      </c>
      <c r="R43" s="34">
        <v>0</v>
      </c>
      <c r="S43" s="34">
        <f t="shared" ref="S43:S45" si="4">Q43+R43</f>
        <v>0</v>
      </c>
      <c r="T43" s="34">
        <v>0</v>
      </c>
      <c r="U43" s="6">
        <f t="shared" ref="U43:U45" si="5">I43+Q43+R43-T43</f>
        <v>87989440</v>
      </c>
      <c r="V43" s="6">
        <f>5499340+7499100+7499100+7499100+7499100+7499100+7499100+7499100+7499100</f>
        <v>65492140</v>
      </c>
      <c r="W43" s="8">
        <f t="shared" si="2"/>
        <v>22497300</v>
      </c>
      <c r="Y43" s="3"/>
      <c r="Z43" s="3"/>
      <c r="AA43" s="3"/>
      <c r="AB43" s="10">
        <v>46031</v>
      </c>
      <c r="AC43" s="10">
        <v>46387</v>
      </c>
      <c r="AD43" s="36">
        <f t="shared" si="3"/>
        <v>0.74431818181818177</v>
      </c>
    </row>
    <row r="44" spans="1:30" ht="75" customHeight="1" x14ac:dyDescent="0.2">
      <c r="A44" s="35" t="s">
        <v>215</v>
      </c>
      <c r="B44" s="19">
        <v>46052</v>
      </c>
      <c r="C44" s="48" t="s">
        <v>214</v>
      </c>
      <c r="D44" s="48" t="s">
        <v>71</v>
      </c>
      <c r="E44" s="20" t="s">
        <v>218</v>
      </c>
      <c r="F44" s="27" t="s">
        <v>220</v>
      </c>
      <c r="G44" s="22" t="s">
        <v>222</v>
      </c>
      <c r="H44" s="51" t="s">
        <v>223</v>
      </c>
      <c r="I44" s="25">
        <v>274523700</v>
      </c>
      <c r="J44" s="52">
        <v>3726</v>
      </c>
      <c r="K44" s="52">
        <v>8126</v>
      </c>
      <c r="L44" s="27" t="s">
        <v>128</v>
      </c>
      <c r="M44" s="5" t="s">
        <v>132</v>
      </c>
      <c r="N44" s="30">
        <v>901471509</v>
      </c>
      <c r="O44" s="27" t="s">
        <v>226</v>
      </c>
      <c r="P44" s="53" t="s">
        <v>229</v>
      </c>
      <c r="Q44" s="34">
        <v>0</v>
      </c>
      <c r="R44" s="34">
        <v>0</v>
      </c>
      <c r="S44" s="34">
        <f t="shared" si="4"/>
        <v>0</v>
      </c>
      <c r="T44" s="34">
        <v>0</v>
      </c>
      <c r="U44" s="6">
        <f t="shared" si="5"/>
        <v>274523700</v>
      </c>
      <c r="V44" s="6">
        <f>24956700+24956700+24956700+24956700+24956700+24956700+24956700+24956700</f>
        <v>199653600</v>
      </c>
      <c r="W44" s="8">
        <f t="shared" si="2"/>
        <v>74870100</v>
      </c>
      <c r="Y44" s="3"/>
      <c r="Z44" s="3"/>
      <c r="AA44" s="3"/>
      <c r="AB44" s="10">
        <v>46052</v>
      </c>
      <c r="AC44" s="10">
        <v>46387</v>
      </c>
      <c r="AD44" s="36">
        <f t="shared" si="3"/>
        <v>0.72727272727272729</v>
      </c>
    </row>
    <row r="45" spans="1:30" ht="75" customHeight="1" x14ac:dyDescent="0.2">
      <c r="A45" s="49">
        <v>160345</v>
      </c>
      <c r="B45" s="19">
        <v>46062</v>
      </c>
      <c r="C45" s="48" t="s">
        <v>214</v>
      </c>
      <c r="D45" s="48" t="s">
        <v>72</v>
      </c>
      <c r="E45" s="20" t="s">
        <v>219</v>
      </c>
      <c r="F45" s="27" t="s">
        <v>221</v>
      </c>
      <c r="G45" s="22" t="s">
        <v>222</v>
      </c>
      <c r="H45" s="30" t="s">
        <v>125</v>
      </c>
      <c r="I45" s="25">
        <v>65002353.039999999</v>
      </c>
      <c r="J45" s="52">
        <v>3826</v>
      </c>
      <c r="K45" s="52">
        <v>12026</v>
      </c>
      <c r="L45" s="27" t="s">
        <v>128</v>
      </c>
      <c r="M45" s="5" t="s">
        <v>132</v>
      </c>
      <c r="N45" s="30">
        <v>860518600</v>
      </c>
      <c r="O45" s="27" t="s">
        <v>227</v>
      </c>
      <c r="P45" s="53" t="s">
        <v>230</v>
      </c>
      <c r="Q45" s="34">
        <v>0</v>
      </c>
      <c r="R45" s="34">
        <v>0</v>
      </c>
      <c r="S45" s="34">
        <f t="shared" si="4"/>
        <v>0</v>
      </c>
      <c r="T45" s="34">
        <v>0</v>
      </c>
      <c r="U45" s="6">
        <f t="shared" si="5"/>
        <v>65002353.039999999</v>
      </c>
      <c r="V45" s="6">
        <f>4172334.17+27469057.58+13734528.79</f>
        <v>45375920.539999999</v>
      </c>
      <c r="W45" s="8">
        <f t="shared" si="2"/>
        <v>19626432.5</v>
      </c>
      <c r="Y45" s="3"/>
      <c r="Z45" s="3"/>
      <c r="AA45" s="3"/>
      <c r="AB45" s="10">
        <v>46063</v>
      </c>
      <c r="AC45" s="10">
        <v>46356</v>
      </c>
      <c r="AD45" s="36">
        <f t="shared" si="3"/>
        <v>0.69806581481869379</v>
      </c>
    </row>
    <row r="46" spans="1:30" ht="75" customHeight="1" x14ac:dyDescent="0.2">
      <c r="A46" s="49">
        <v>162088</v>
      </c>
      <c r="B46" s="19">
        <v>46094</v>
      </c>
      <c r="C46" s="48" t="s">
        <v>214</v>
      </c>
      <c r="D46" s="48" t="s">
        <v>72</v>
      </c>
      <c r="E46" s="20" t="s">
        <v>231</v>
      </c>
      <c r="F46" s="27" t="s">
        <v>221</v>
      </c>
      <c r="G46" s="22" t="s">
        <v>222</v>
      </c>
      <c r="H46" s="24" t="s">
        <v>124</v>
      </c>
      <c r="I46" s="25">
        <v>5295084</v>
      </c>
      <c r="J46" s="52">
        <v>6226</v>
      </c>
      <c r="K46" s="52">
        <v>21026</v>
      </c>
      <c r="L46" s="27" t="s">
        <v>128</v>
      </c>
      <c r="M46" s="5" t="s">
        <v>132</v>
      </c>
      <c r="N46" s="30">
        <v>900365660</v>
      </c>
      <c r="O46" s="27" t="s">
        <v>235</v>
      </c>
      <c r="P46" s="53" t="s">
        <v>238</v>
      </c>
      <c r="Q46" s="34">
        <v>0</v>
      </c>
      <c r="R46" s="34">
        <v>0</v>
      </c>
      <c r="S46" s="34">
        <f t="shared" ref="S46:S49" si="6">Q46+R46</f>
        <v>0</v>
      </c>
      <c r="T46" s="34">
        <v>0</v>
      </c>
      <c r="U46" s="6">
        <f t="shared" ref="U46:U49" si="7">I46+Q46+R46-T46</f>
        <v>5295084</v>
      </c>
      <c r="V46" s="6">
        <v>5295084</v>
      </c>
      <c r="W46" s="8">
        <f t="shared" si="2"/>
        <v>0</v>
      </c>
      <c r="Y46" s="3"/>
      <c r="Z46" s="3"/>
      <c r="AA46" s="3"/>
      <c r="AB46" s="10">
        <v>46098</v>
      </c>
      <c r="AC46" s="10">
        <v>46172</v>
      </c>
      <c r="AD46" s="36">
        <f t="shared" si="3"/>
        <v>1</v>
      </c>
    </row>
    <row r="47" spans="1:30" ht="102" customHeight="1" x14ac:dyDescent="0.2">
      <c r="A47" s="49">
        <v>165125</v>
      </c>
      <c r="B47" s="19">
        <v>46170</v>
      </c>
      <c r="C47" s="48" t="s">
        <v>214</v>
      </c>
      <c r="D47" s="48" t="s">
        <v>71</v>
      </c>
      <c r="E47" s="20" t="s">
        <v>232</v>
      </c>
      <c r="F47" s="27" t="s">
        <v>221</v>
      </c>
      <c r="G47" s="22" t="s">
        <v>66</v>
      </c>
      <c r="H47" s="24" t="s">
        <v>124</v>
      </c>
      <c r="I47" s="25">
        <v>113788635</v>
      </c>
      <c r="J47" s="52">
        <v>9926</v>
      </c>
      <c r="K47" s="52">
        <v>46226</v>
      </c>
      <c r="L47" s="27" t="s">
        <v>128</v>
      </c>
      <c r="M47" s="5" t="s">
        <v>132</v>
      </c>
      <c r="N47" s="30">
        <v>900059238</v>
      </c>
      <c r="O47" s="27" t="s">
        <v>236</v>
      </c>
      <c r="P47" s="53" t="s">
        <v>239</v>
      </c>
      <c r="Q47" s="34">
        <v>0</v>
      </c>
      <c r="R47" s="34">
        <v>0</v>
      </c>
      <c r="S47" s="34">
        <f t="shared" si="6"/>
        <v>0</v>
      </c>
      <c r="T47" s="34">
        <v>0</v>
      </c>
      <c r="U47" s="6">
        <f t="shared" si="7"/>
        <v>113788635</v>
      </c>
      <c r="V47" s="6">
        <f>112990295+185841</f>
        <v>113176136</v>
      </c>
      <c r="W47" s="8">
        <f t="shared" si="2"/>
        <v>612499</v>
      </c>
      <c r="Y47" s="3"/>
      <c r="Z47" s="3"/>
      <c r="AA47" s="3"/>
      <c r="AB47" s="10">
        <v>46171</v>
      </c>
      <c r="AC47" s="10">
        <v>46234</v>
      </c>
      <c r="AD47" s="36">
        <f t="shared" si="3"/>
        <v>0.9946172216583844</v>
      </c>
    </row>
    <row r="48" spans="1:30" ht="96.75" customHeight="1" x14ac:dyDescent="0.2">
      <c r="A48" s="49">
        <v>165133</v>
      </c>
      <c r="B48" s="19">
        <v>46170</v>
      </c>
      <c r="C48" s="48" t="s">
        <v>214</v>
      </c>
      <c r="D48" s="48" t="s">
        <v>71</v>
      </c>
      <c r="E48" s="20" t="s">
        <v>233</v>
      </c>
      <c r="F48" s="27" t="s">
        <v>221</v>
      </c>
      <c r="G48" s="22" t="s">
        <v>67</v>
      </c>
      <c r="H48" s="24" t="s">
        <v>124</v>
      </c>
      <c r="I48" s="25">
        <v>113795000</v>
      </c>
      <c r="J48" s="52">
        <v>10026</v>
      </c>
      <c r="K48" s="52">
        <v>46326</v>
      </c>
      <c r="L48" s="27" t="s">
        <v>128</v>
      </c>
      <c r="M48" s="5" t="s">
        <v>132</v>
      </c>
      <c r="N48" s="30">
        <v>900059238</v>
      </c>
      <c r="O48" s="27" t="s">
        <v>236</v>
      </c>
      <c r="P48" s="53" t="s">
        <v>239</v>
      </c>
      <c r="Q48" s="34">
        <v>0</v>
      </c>
      <c r="R48" s="34">
        <v>0</v>
      </c>
      <c r="S48" s="34">
        <f t="shared" si="6"/>
        <v>0</v>
      </c>
      <c r="T48" s="34">
        <v>0</v>
      </c>
      <c r="U48" s="6">
        <f t="shared" si="7"/>
        <v>113795000</v>
      </c>
      <c r="V48" s="6">
        <f>69412453+22545315+21607718</f>
        <v>113565486</v>
      </c>
      <c r="W48" s="8">
        <f t="shared" si="2"/>
        <v>229514</v>
      </c>
      <c r="Y48" s="3"/>
      <c r="Z48" s="3"/>
      <c r="AA48" s="3"/>
      <c r="AB48" s="10">
        <v>46171</v>
      </c>
      <c r="AC48" s="10">
        <v>46234</v>
      </c>
      <c r="AD48" s="36">
        <f t="shared" si="3"/>
        <v>0.99798309240300542</v>
      </c>
    </row>
    <row r="49" spans="1:30" ht="57.75" customHeight="1" x14ac:dyDescent="0.2">
      <c r="A49" s="49">
        <v>165374</v>
      </c>
      <c r="B49" s="19">
        <v>46177</v>
      </c>
      <c r="C49" s="48" t="s">
        <v>214</v>
      </c>
      <c r="D49" s="48" t="s">
        <v>71</v>
      </c>
      <c r="E49" s="20" t="s">
        <v>234</v>
      </c>
      <c r="F49" s="27" t="s">
        <v>221</v>
      </c>
      <c r="G49" s="22" t="s">
        <v>68</v>
      </c>
      <c r="H49" s="24" t="s">
        <v>124</v>
      </c>
      <c r="I49" s="25">
        <v>34291338</v>
      </c>
      <c r="J49" s="52">
        <v>10526</v>
      </c>
      <c r="K49" s="52">
        <v>47826</v>
      </c>
      <c r="L49" s="27" t="s">
        <v>128</v>
      </c>
      <c r="M49" s="5" t="s">
        <v>132</v>
      </c>
      <c r="N49" s="30">
        <v>900040299</v>
      </c>
      <c r="O49" s="27" t="s">
        <v>237</v>
      </c>
      <c r="P49" s="53" t="s">
        <v>240</v>
      </c>
      <c r="Q49" s="34">
        <v>0</v>
      </c>
      <c r="R49" s="34">
        <v>0</v>
      </c>
      <c r="S49" s="34">
        <f t="shared" si="6"/>
        <v>0</v>
      </c>
      <c r="T49" s="34">
        <v>0</v>
      </c>
      <c r="U49" s="6">
        <f t="shared" si="7"/>
        <v>34291338</v>
      </c>
      <c r="V49" s="6">
        <v>34291337</v>
      </c>
      <c r="W49" s="8">
        <f t="shared" si="2"/>
        <v>1</v>
      </c>
      <c r="Y49" s="3"/>
      <c r="Z49" s="3"/>
      <c r="AA49" s="3"/>
      <c r="AB49" s="10">
        <v>46178</v>
      </c>
      <c r="AC49" s="10">
        <v>46203</v>
      </c>
      <c r="AD49" s="36">
        <f t="shared" si="3"/>
        <v>0.99999997083811665</v>
      </c>
    </row>
    <row r="50" spans="1:30" ht="15" customHeight="1" x14ac:dyDescent="0.2">
      <c r="X50" s="17"/>
    </row>
    <row r="51" spans="1:30" ht="15" customHeight="1" x14ac:dyDescent="0.2">
      <c r="X51" s="17"/>
    </row>
    <row r="52" spans="1:30" ht="15" customHeight="1" x14ac:dyDescent="0.2">
      <c r="X52" s="17"/>
    </row>
    <row r="53" spans="1:30" ht="15" customHeight="1" x14ac:dyDescent="0.2">
      <c r="X53" s="17"/>
    </row>
    <row r="54" spans="1:30" ht="15" customHeight="1" x14ac:dyDescent="0.2">
      <c r="X54" s="17"/>
    </row>
    <row r="55" spans="1:30" ht="15" customHeight="1" x14ac:dyDescent="0.2">
      <c r="X55" s="17"/>
    </row>
    <row r="56" spans="1:30" ht="15" customHeight="1" x14ac:dyDescent="0.2">
      <c r="X56" s="17"/>
    </row>
    <row r="57" spans="1:30" ht="15" customHeight="1" x14ac:dyDescent="0.2">
      <c r="X57" s="17"/>
    </row>
    <row r="58" spans="1:30" ht="15" customHeight="1" x14ac:dyDescent="0.2">
      <c r="X58" s="17"/>
    </row>
    <row r="59" spans="1:30" ht="15" customHeight="1" x14ac:dyDescent="0.2">
      <c r="X59" s="17"/>
    </row>
    <row r="60" spans="1:30" ht="15" customHeight="1" x14ac:dyDescent="0.2">
      <c r="X60" s="17"/>
    </row>
    <row r="61" spans="1:30" ht="15" customHeight="1" x14ac:dyDescent="0.2">
      <c r="X61" s="17"/>
    </row>
    <row r="62" spans="1:30" ht="15" customHeight="1" x14ac:dyDescent="0.2">
      <c r="X62" s="17"/>
    </row>
    <row r="63" spans="1:30" ht="15" customHeight="1" x14ac:dyDescent="0.2">
      <c r="X63" s="17"/>
    </row>
    <row r="64" spans="1:30" ht="15" customHeight="1" x14ac:dyDescent="0.2">
      <c r="X64" s="17"/>
    </row>
    <row r="65" spans="24:24" ht="15" customHeight="1" x14ac:dyDescent="0.2">
      <c r="X65" s="17"/>
    </row>
    <row r="66" spans="24:24" ht="15" customHeight="1" x14ac:dyDescent="0.2">
      <c r="X66" s="17"/>
    </row>
    <row r="67" spans="24:24" ht="15" customHeight="1" x14ac:dyDescent="0.2">
      <c r="X67" s="17"/>
    </row>
    <row r="68" spans="24:24" ht="15" customHeight="1" x14ac:dyDescent="0.2">
      <c r="X68" s="17"/>
    </row>
    <row r="69" spans="24:24" ht="15" customHeight="1" x14ac:dyDescent="0.2">
      <c r="X69" s="17"/>
    </row>
    <row r="70" spans="24:24" ht="15" customHeight="1" x14ac:dyDescent="0.2">
      <c r="X70" s="17"/>
    </row>
    <row r="71" spans="24:24" ht="15" customHeight="1" x14ac:dyDescent="0.2">
      <c r="X71" s="17"/>
    </row>
    <row r="72" spans="24:24" ht="15" customHeight="1" x14ac:dyDescent="0.2">
      <c r="X72" s="17"/>
    </row>
    <row r="73" spans="24:24" ht="15" customHeight="1" x14ac:dyDescent="0.2">
      <c r="X73" s="17"/>
    </row>
    <row r="74" spans="24:24" ht="15" customHeight="1" x14ac:dyDescent="0.2">
      <c r="X74" s="17"/>
    </row>
    <row r="75" spans="24:24" ht="15" customHeight="1" x14ac:dyDescent="0.2">
      <c r="X75" s="17"/>
    </row>
    <row r="76" spans="24:24" ht="15" customHeight="1" x14ac:dyDescent="0.2">
      <c r="X76" s="17"/>
    </row>
    <row r="77" spans="24:24" ht="15" customHeight="1" x14ac:dyDescent="0.2">
      <c r="X77" s="17"/>
    </row>
    <row r="78" spans="24:24" ht="15" customHeight="1" x14ac:dyDescent="0.2">
      <c r="X78" s="17"/>
    </row>
    <row r="79" spans="24:24" ht="15" customHeight="1" x14ac:dyDescent="0.2">
      <c r="X79" s="17"/>
    </row>
    <row r="80" spans="24:24" ht="15" customHeight="1" x14ac:dyDescent="0.2">
      <c r="X80" s="17"/>
    </row>
    <row r="81" spans="24:24" ht="15" customHeight="1" x14ac:dyDescent="0.2">
      <c r="X81" s="17"/>
    </row>
    <row r="82" spans="24:24" ht="15" customHeight="1" x14ac:dyDescent="0.2">
      <c r="X82" s="17"/>
    </row>
    <row r="83" spans="24:24" ht="15" customHeight="1" x14ac:dyDescent="0.2">
      <c r="X83" s="17"/>
    </row>
    <row r="84" spans="24:24" ht="15" customHeight="1" x14ac:dyDescent="0.2">
      <c r="X84" s="17"/>
    </row>
    <row r="85" spans="24:24" ht="15" customHeight="1" x14ac:dyDescent="0.2">
      <c r="X85" s="17"/>
    </row>
    <row r="86" spans="24:24" ht="15" customHeight="1" x14ac:dyDescent="0.2">
      <c r="X86" s="17"/>
    </row>
    <row r="87" spans="24:24" ht="15" customHeight="1" x14ac:dyDescent="0.2">
      <c r="X87" s="17"/>
    </row>
    <row r="88" spans="24:24" ht="15" customHeight="1" x14ac:dyDescent="0.2">
      <c r="X88" s="17"/>
    </row>
    <row r="89" spans="24:24" ht="15" customHeight="1" x14ac:dyDescent="0.2">
      <c r="X89" s="17"/>
    </row>
    <row r="90" spans="24:24" ht="15" customHeight="1" x14ac:dyDescent="0.2">
      <c r="X90" s="17"/>
    </row>
    <row r="91" spans="24:24" ht="15" customHeight="1" x14ac:dyDescent="0.2">
      <c r="X91" s="17"/>
    </row>
    <row r="92" spans="24:24" ht="15" customHeight="1" x14ac:dyDescent="0.2">
      <c r="X92" s="17"/>
    </row>
    <row r="93" spans="24:24" ht="15" customHeight="1" x14ac:dyDescent="0.2">
      <c r="X93" s="17"/>
    </row>
    <row r="94" spans="24:24" ht="15" customHeight="1" x14ac:dyDescent="0.2">
      <c r="X94" s="17"/>
    </row>
    <row r="95" spans="24:24" ht="15" customHeight="1" x14ac:dyDescent="0.2">
      <c r="X95" s="17"/>
    </row>
    <row r="96" spans="24:24" ht="15" customHeight="1" x14ac:dyDescent="0.2">
      <c r="X96" s="17"/>
    </row>
    <row r="97" spans="24:24" ht="15" customHeight="1" x14ac:dyDescent="0.2">
      <c r="X97" s="17"/>
    </row>
    <row r="98" spans="24:24" ht="15" customHeight="1" x14ac:dyDescent="0.2">
      <c r="X98" s="17"/>
    </row>
    <row r="99" spans="24:24" ht="15" customHeight="1" x14ac:dyDescent="0.2">
      <c r="X99" s="17"/>
    </row>
    <row r="100" spans="24:24" ht="15" customHeight="1" x14ac:dyDescent="0.2">
      <c r="X100" s="17"/>
    </row>
    <row r="101" spans="24:24" ht="15" customHeight="1" x14ac:dyDescent="0.2">
      <c r="X101" s="17"/>
    </row>
    <row r="102" spans="24:24" ht="15" customHeight="1" x14ac:dyDescent="0.2">
      <c r="X102" s="17"/>
    </row>
    <row r="103" spans="24:24" ht="15" customHeight="1" x14ac:dyDescent="0.2">
      <c r="X103" s="17"/>
    </row>
    <row r="104" spans="24:24" ht="15" customHeight="1" x14ac:dyDescent="0.2">
      <c r="X104" s="17"/>
    </row>
    <row r="105" spans="24:24" ht="15" customHeight="1" x14ac:dyDescent="0.2">
      <c r="X105" s="17"/>
    </row>
    <row r="106" spans="24:24" ht="15" customHeight="1" x14ac:dyDescent="0.2">
      <c r="X106" s="17"/>
    </row>
    <row r="107" spans="24:24" ht="15" customHeight="1" x14ac:dyDescent="0.2">
      <c r="X107" s="17"/>
    </row>
    <row r="108" spans="24:24" ht="15" customHeight="1" x14ac:dyDescent="0.2">
      <c r="X108" s="17"/>
    </row>
    <row r="109" spans="24:24" ht="15" customHeight="1" x14ac:dyDescent="0.2">
      <c r="X109" s="17"/>
    </row>
    <row r="110" spans="24:24" ht="15" customHeight="1" x14ac:dyDescent="0.2">
      <c r="X110" s="17"/>
    </row>
    <row r="111" spans="24:24" ht="15" customHeight="1" x14ac:dyDescent="0.2">
      <c r="X111" s="17"/>
    </row>
    <row r="112" spans="24:24" ht="15" customHeight="1" x14ac:dyDescent="0.2">
      <c r="X112" s="17"/>
    </row>
    <row r="113" spans="24:24" ht="15" customHeight="1" x14ac:dyDescent="0.2">
      <c r="X113" s="17"/>
    </row>
    <row r="114" spans="24:24" ht="15" customHeight="1" x14ac:dyDescent="0.2">
      <c r="X114" s="17"/>
    </row>
    <row r="115" spans="24:24" ht="15" customHeight="1" x14ac:dyDescent="0.2">
      <c r="X115" s="17"/>
    </row>
    <row r="116" spans="24:24" ht="15" customHeight="1" x14ac:dyDescent="0.2">
      <c r="X116" s="17"/>
    </row>
    <row r="117" spans="24:24" ht="15" customHeight="1" x14ac:dyDescent="0.2">
      <c r="X117" s="17"/>
    </row>
    <row r="118" spans="24:24" ht="15" customHeight="1" x14ac:dyDescent="0.2">
      <c r="X118" s="17"/>
    </row>
    <row r="119" spans="24:24" ht="15" customHeight="1" x14ac:dyDescent="0.2">
      <c r="X119" s="17"/>
    </row>
    <row r="120" spans="24:24" ht="15" customHeight="1" x14ac:dyDescent="0.2">
      <c r="X120" s="17"/>
    </row>
    <row r="121" spans="24:24" ht="15" customHeight="1" x14ac:dyDescent="0.2">
      <c r="X121" s="17"/>
    </row>
    <row r="122" spans="24:24" ht="15" customHeight="1" x14ac:dyDescent="0.2">
      <c r="X122" s="17"/>
    </row>
    <row r="123" spans="24:24" ht="15" customHeight="1" x14ac:dyDescent="0.2">
      <c r="X123" s="17"/>
    </row>
    <row r="124" spans="24:24" ht="15" customHeight="1" x14ac:dyDescent="0.2">
      <c r="X124" s="17"/>
    </row>
    <row r="125" spans="24:24" ht="15" customHeight="1" x14ac:dyDescent="0.2">
      <c r="X125" s="17"/>
    </row>
    <row r="126" spans="24:24" ht="15" customHeight="1" x14ac:dyDescent="0.2">
      <c r="X126" s="17"/>
    </row>
    <row r="127" spans="24:24" ht="15" customHeight="1" x14ac:dyDescent="0.2">
      <c r="X127" s="17"/>
    </row>
    <row r="128" spans="24:24" ht="15" customHeight="1" x14ac:dyDescent="0.2">
      <c r="X128" s="17"/>
    </row>
    <row r="129" spans="24:24" ht="15" customHeight="1" x14ac:dyDescent="0.2">
      <c r="X129" s="17"/>
    </row>
    <row r="130" spans="24:24" ht="15" customHeight="1" x14ac:dyDescent="0.2">
      <c r="X130" s="17"/>
    </row>
    <row r="131" spans="24:24" ht="15" customHeight="1" x14ac:dyDescent="0.2">
      <c r="X131" s="17"/>
    </row>
    <row r="132" spans="24:24" ht="15" customHeight="1" x14ac:dyDescent="0.2">
      <c r="X132" s="17"/>
    </row>
    <row r="133" spans="24:24" ht="15" customHeight="1" x14ac:dyDescent="0.2">
      <c r="X133" s="17"/>
    </row>
    <row r="134" spans="24:24" ht="15" customHeight="1" x14ac:dyDescent="0.2">
      <c r="X134" s="17"/>
    </row>
    <row r="135" spans="24:24" ht="15" customHeight="1" x14ac:dyDescent="0.2">
      <c r="X135" s="17"/>
    </row>
    <row r="136" spans="24:24" ht="15" customHeight="1" x14ac:dyDescent="0.2">
      <c r="X136" s="17"/>
    </row>
    <row r="137" spans="24:24" ht="15" customHeight="1" x14ac:dyDescent="0.2">
      <c r="X137" s="17"/>
    </row>
    <row r="138" spans="24:24" ht="15" customHeight="1" x14ac:dyDescent="0.2">
      <c r="X138" s="17"/>
    </row>
    <row r="139" spans="24:24" ht="15" customHeight="1" x14ac:dyDescent="0.2">
      <c r="X139" s="17"/>
    </row>
    <row r="140" spans="24:24" ht="15" customHeight="1" x14ac:dyDescent="0.2">
      <c r="X140" s="17"/>
    </row>
    <row r="141" spans="24:24" ht="15" customHeight="1" x14ac:dyDescent="0.2">
      <c r="X141" s="17"/>
    </row>
    <row r="142" spans="24:24" ht="15" customHeight="1" x14ac:dyDescent="0.2">
      <c r="X142" s="17"/>
    </row>
    <row r="143" spans="24:24" ht="15" customHeight="1" x14ac:dyDescent="0.2">
      <c r="X143" s="17"/>
    </row>
    <row r="144" spans="24:24" ht="15" customHeight="1" x14ac:dyDescent="0.2">
      <c r="X144" s="17"/>
    </row>
    <row r="145" spans="24:24" ht="15" customHeight="1" x14ac:dyDescent="0.2">
      <c r="X145" s="17"/>
    </row>
    <row r="146" spans="24:24" ht="15" customHeight="1" x14ac:dyDescent="0.2">
      <c r="X146" s="17"/>
    </row>
    <row r="147" spans="24:24" ht="15" customHeight="1" x14ac:dyDescent="0.2">
      <c r="X147" s="17"/>
    </row>
    <row r="148" spans="24:24" ht="15" customHeight="1" x14ac:dyDescent="0.2">
      <c r="X148" s="17"/>
    </row>
    <row r="149" spans="24:24" ht="15" customHeight="1" x14ac:dyDescent="0.2">
      <c r="X149" s="17"/>
    </row>
    <row r="150" spans="24:24" ht="15" customHeight="1" x14ac:dyDescent="0.2">
      <c r="X150" s="17"/>
    </row>
    <row r="151" spans="24:24" ht="15" customHeight="1" x14ac:dyDescent="0.2">
      <c r="X151" s="17"/>
    </row>
    <row r="152" spans="24:24" ht="15" customHeight="1" x14ac:dyDescent="0.2">
      <c r="X152" s="17"/>
    </row>
    <row r="153" spans="24:24" ht="15" customHeight="1" x14ac:dyDescent="0.2">
      <c r="X153" s="17"/>
    </row>
    <row r="154" spans="24:24" ht="15" customHeight="1" x14ac:dyDescent="0.2">
      <c r="X154" s="17"/>
    </row>
    <row r="155" spans="24:24" ht="15" customHeight="1" x14ac:dyDescent="0.2">
      <c r="X155" s="17"/>
    </row>
    <row r="156" spans="24:24" ht="15" customHeight="1" x14ac:dyDescent="0.2">
      <c r="X156" s="17"/>
    </row>
    <row r="157" spans="24:24" ht="15" customHeight="1" x14ac:dyDescent="0.2">
      <c r="X157" s="17"/>
    </row>
    <row r="158" spans="24:24" ht="15" customHeight="1" x14ac:dyDescent="0.2">
      <c r="X158" s="17"/>
    </row>
    <row r="159" spans="24:24" ht="15" customHeight="1" x14ac:dyDescent="0.2">
      <c r="X159" s="17"/>
    </row>
    <row r="160" spans="24:24" ht="15" customHeight="1" x14ac:dyDescent="0.2">
      <c r="X160" s="17"/>
    </row>
    <row r="161" spans="24:24" ht="15" customHeight="1" x14ac:dyDescent="0.2">
      <c r="X161" s="17"/>
    </row>
    <row r="162" spans="24:24" ht="15" customHeight="1" x14ac:dyDescent="0.2">
      <c r="X162" s="17"/>
    </row>
    <row r="163" spans="24:24" ht="15" customHeight="1" x14ac:dyDescent="0.2">
      <c r="X163" s="17"/>
    </row>
    <row r="164" spans="24:24" ht="15" customHeight="1" x14ac:dyDescent="0.2">
      <c r="X164" s="17"/>
    </row>
    <row r="165" spans="24:24" ht="15" customHeight="1" x14ac:dyDescent="0.2">
      <c r="X165" s="17"/>
    </row>
    <row r="166" spans="24:24" ht="15" customHeight="1" x14ac:dyDescent="0.2">
      <c r="X166" s="17"/>
    </row>
    <row r="167" spans="24:24" ht="15" customHeight="1" x14ac:dyDescent="0.2">
      <c r="X167" s="17"/>
    </row>
    <row r="168" spans="24:24" ht="15" customHeight="1" x14ac:dyDescent="0.2">
      <c r="X168" s="17"/>
    </row>
    <row r="169" spans="24:24" ht="15" customHeight="1" x14ac:dyDescent="0.2">
      <c r="X169" s="17"/>
    </row>
    <row r="170" spans="24:24" ht="15" customHeight="1" x14ac:dyDescent="0.2">
      <c r="X170" s="17"/>
    </row>
    <row r="171" spans="24:24" ht="15" customHeight="1" x14ac:dyDescent="0.2">
      <c r="X171" s="17"/>
    </row>
    <row r="172" spans="24:24" ht="15" customHeight="1" x14ac:dyDescent="0.2">
      <c r="X172" s="17"/>
    </row>
    <row r="173" spans="24:24" ht="15" customHeight="1" x14ac:dyDescent="0.2">
      <c r="X173" s="17"/>
    </row>
    <row r="174" spans="24:24" ht="15" customHeight="1" x14ac:dyDescent="0.2">
      <c r="X174" s="17"/>
    </row>
    <row r="175" spans="24:24" ht="15" customHeight="1" x14ac:dyDescent="0.2">
      <c r="X175" s="17"/>
    </row>
    <row r="176" spans="24:24" ht="15" customHeight="1" x14ac:dyDescent="0.2">
      <c r="X176" s="17"/>
    </row>
    <row r="177" spans="24:24" ht="15" customHeight="1" x14ac:dyDescent="0.2">
      <c r="X177" s="17"/>
    </row>
    <row r="178" spans="24:24" ht="15" customHeight="1" x14ac:dyDescent="0.2">
      <c r="X178" s="17"/>
    </row>
    <row r="179" spans="24:24" ht="15" customHeight="1" x14ac:dyDescent="0.2">
      <c r="X179" s="17"/>
    </row>
    <row r="180" spans="24:24" ht="15" customHeight="1" x14ac:dyDescent="0.2">
      <c r="X180" s="17"/>
    </row>
    <row r="181" spans="24:24" ht="15" customHeight="1" x14ac:dyDescent="0.2">
      <c r="X181" s="17"/>
    </row>
    <row r="182" spans="24:24" ht="15" customHeight="1" x14ac:dyDescent="0.2">
      <c r="X182" s="17"/>
    </row>
    <row r="183" spans="24:24" ht="15" customHeight="1" x14ac:dyDescent="0.2">
      <c r="X183" s="17"/>
    </row>
    <row r="184" spans="24:24" ht="15" customHeight="1" x14ac:dyDescent="0.2">
      <c r="X184" s="17"/>
    </row>
    <row r="185" spans="24:24" ht="15" customHeight="1" x14ac:dyDescent="0.2">
      <c r="X185" s="17"/>
    </row>
    <row r="186" spans="24:24" ht="15" customHeight="1" x14ac:dyDescent="0.2">
      <c r="X186" s="17"/>
    </row>
    <row r="187" spans="24:24" ht="15" customHeight="1" x14ac:dyDescent="0.2">
      <c r="X187" s="17"/>
    </row>
    <row r="188" spans="24:24" ht="15" customHeight="1" x14ac:dyDescent="0.2">
      <c r="X188" s="17"/>
    </row>
    <row r="189" spans="24:24" ht="15" customHeight="1" x14ac:dyDescent="0.2">
      <c r="X189" s="17"/>
    </row>
    <row r="190" spans="24:24" ht="15" customHeight="1" x14ac:dyDescent="0.2">
      <c r="X190" s="17"/>
    </row>
    <row r="191" spans="24:24" ht="15" customHeight="1" x14ac:dyDescent="0.2">
      <c r="X191" s="17"/>
    </row>
    <row r="192" spans="24:24" ht="15" customHeight="1" x14ac:dyDescent="0.2">
      <c r="X192" s="17"/>
    </row>
    <row r="193" spans="24:24" ht="15" customHeight="1" x14ac:dyDescent="0.2">
      <c r="X193" s="17"/>
    </row>
    <row r="194" spans="24:24" ht="15" customHeight="1" x14ac:dyDescent="0.2">
      <c r="X194" s="17"/>
    </row>
    <row r="195" spans="24:24" ht="15" customHeight="1" x14ac:dyDescent="0.2">
      <c r="X195" s="17"/>
    </row>
    <row r="196" spans="24:24" ht="15" customHeight="1" x14ac:dyDescent="0.2">
      <c r="X196" s="17"/>
    </row>
    <row r="197" spans="24:24" ht="15" customHeight="1" x14ac:dyDescent="0.2">
      <c r="X197" s="17"/>
    </row>
    <row r="198" spans="24:24" ht="15" customHeight="1" x14ac:dyDescent="0.2">
      <c r="X198" s="17"/>
    </row>
    <row r="199" spans="24:24" ht="15" customHeight="1" x14ac:dyDescent="0.2">
      <c r="X199" s="17"/>
    </row>
    <row r="200" spans="24:24" ht="15" customHeight="1" x14ac:dyDescent="0.2">
      <c r="X200" s="17"/>
    </row>
    <row r="201" spans="24:24" ht="15" customHeight="1" x14ac:dyDescent="0.2">
      <c r="X201" s="17"/>
    </row>
    <row r="202" spans="24:24" ht="15" customHeight="1" x14ac:dyDescent="0.2">
      <c r="X202" s="17"/>
    </row>
    <row r="203" spans="24:24" ht="15" customHeight="1" x14ac:dyDescent="0.2">
      <c r="X203" s="17"/>
    </row>
    <row r="204" spans="24:24" ht="15" customHeight="1" x14ac:dyDescent="0.2">
      <c r="X204" s="17"/>
    </row>
    <row r="205" spans="24:24" ht="15" customHeight="1" x14ac:dyDescent="0.2">
      <c r="X205" s="17"/>
    </row>
    <row r="206" spans="24:24" ht="15" customHeight="1" x14ac:dyDescent="0.2">
      <c r="X206" s="17"/>
    </row>
    <row r="207" spans="24:24" ht="15" customHeight="1" x14ac:dyDescent="0.2">
      <c r="X207" s="17"/>
    </row>
    <row r="208" spans="24:24" ht="15" customHeight="1" x14ac:dyDescent="0.2">
      <c r="X208" s="17"/>
    </row>
    <row r="209" spans="24:24" ht="15" customHeight="1" x14ac:dyDescent="0.2">
      <c r="X209" s="17"/>
    </row>
    <row r="210" spans="24:24" ht="15" customHeight="1" x14ac:dyDescent="0.2">
      <c r="X210" s="17"/>
    </row>
    <row r="211" spans="24:24" ht="15" customHeight="1" x14ac:dyDescent="0.2">
      <c r="X211" s="17"/>
    </row>
    <row r="212" spans="24:24" ht="15" customHeight="1" x14ac:dyDescent="0.2">
      <c r="X212" s="17"/>
    </row>
    <row r="213" spans="24:24" ht="15" customHeight="1" x14ac:dyDescent="0.2">
      <c r="X213" s="17"/>
    </row>
    <row r="214" spans="24:24" ht="15" customHeight="1" x14ac:dyDescent="0.2">
      <c r="X214" s="17"/>
    </row>
    <row r="215" spans="24:24" ht="15" customHeight="1" x14ac:dyDescent="0.2">
      <c r="X215" s="17"/>
    </row>
    <row r="216" spans="24:24" ht="15" customHeight="1" x14ac:dyDescent="0.2">
      <c r="X216" s="17"/>
    </row>
    <row r="217" spans="24:24" ht="15" customHeight="1" x14ac:dyDescent="0.2">
      <c r="X217" s="17"/>
    </row>
    <row r="218" spans="24:24" ht="15" customHeight="1" x14ac:dyDescent="0.2">
      <c r="X218" s="17"/>
    </row>
    <row r="219" spans="24:24" ht="15" customHeight="1" x14ac:dyDescent="0.2">
      <c r="X219" s="17"/>
    </row>
    <row r="220" spans="24:24" ht="15" customHeight="1" x14ac:dyDescent="0.2">
      <c r="X220" s="17"/>
    </row>
    <row r="221" spans="24:24" ht="15" customHeight="1" x14ac:dyDescent="0.2">
      <c r="X221" s="17"/>
    </row>
    <row r="222" spans="24:24" ht="15" customHeight="1" x14ac:dyDescent="0.2">
      <c r="X222" s="17"/>
    </row>
    <row r="223" spans="24:24" ht="15" customHeight="1" x14ac:dyDescent="0.2">
      <c r="X223" s="17"/>
    </row>
    <row r="224" spans="24:24" ht="15" customHeight="1" x14ac:dyDescent="0.2">
      <c r="X224" s="17"/>
    </row>
    <row r="225" spans="24:24" ht="15" customHeight="1" x14ac:dyDescent="0.2">
      <c r="X225" s="17"/>
    </row>
    <row r="226" spans="24:24" ht="15" customHeight="1" x14ac:dyDescent="0.2">
      <c r="X226" s="17"/>
    </row>
    <row r="227" spans="24:24" ht="15" customHeight="1" x14ac:dyDescent="0.2">
      <c r="X227" s="17"/>
    </row>
    <row r="228" spans="24:24" ht="15" customHeight="1" x14ac:dyDescent="0.2">
      <c r="X228" s="17"/>
    </row>
    <row r="229" spans="24:24" ht="15" customHeight="1" x14ac:dyDescent="0.2">
      <c r="X229" s="17"/>
    </row>
    <row r="230" spans="24:24" ht="15" customHeight="1" x14ac:dyDescent="0.2">
      <c r="X230" s="17"/>
    </row>
    <row r="231" spans="24:24" ht="15" customHeight="1" x14ac:dyDescent="0.2">
      <c r="X231" s="17"/>
    </row>
    <row r="232" spans="24:24" ht="15" customHeight="1" x14ac:dyDescent="0.2">
      <c r="X232" s="17"/>
    </row>
    <row r="233" spans="24:24" ht="15" customHeight="1" x14ac:dyDescent="0.2">
      <c r="X233" s="17"/>
    </row>
    <row r="234" spans="24:24" ht="15" customHeight="1" x14ac:dyDescent="0.2">
      <c r="X234" s="17"/>
    </row>
    <row r="235" spans="24:24" ht="15" customHeight="1" x14ac:dyDescent="0.2">
      <c r="X235" s="17"/>
    </row>
    <row r="236" spans="24:24" ht="15" customHeight="1" x14ac:dyDescent="0.2">
      <c r="X236" s="17"/>
    </row>
    <row r="237" spans="24:24" ht="15" customHeight="1" x14ac:dyDescent="0.2">
      <c r="X237" s="17"/>
    </row>
    <row r="238" spans="24:24" ht="15" customHeight="1" x14ac:dyDescent="0.2">
      <c r="X238" s="17"/>
    </row>
    <row r="239" spans="24:24" ht="15" customHeight="1" x14ac:dyDescent="0.2">
      <c r="X239" s="17"/>
    </row>
    <row r="240" spans="24:24" ht="15" customHeight="1" x14ac:dyDescent="0.2">
      <c r="X240" s="17"/>
    </row>
    <row r="241" spans="24:24" ht="15" customHeight="1" x14ac:dyDescent="0.2">
      <c r="X241" s="17"/>
    </row>
    <row r="242" spans="24:24" ht="15" customHeight="1" x14ac:dyDescent="0.2">
      <c r="X242" s="17"/>
    </row>
    <row r="243" spans="24:24" ht="15" customHeight="1" x14ac:dyDescent="0.2">
      <c r="X243" s="17"/>
    </row>
    <row r="244" spans="24:24" ht="15" customHeight="1" x14ac:dyDescent="0.2">
      <c r="X244" s="17"/>
    </row>
    <row r="245" spans="24:24" ht="15" customHeight="1" x14ac:dyDescent="0.2">
      <c r="X245" s="17"/>
    </row>
    <row r="246" spans="24:24" ht="15" customHeight="1" x14ac:dyDescent="0.2">
      <c r="X246" s="17"/>
    </row>
    <row r="247" spans="24:24" ht="15" customHeight="1" x14ac:dyDescent="0.2">
      <c r="X247" s="17"/>
    </row>
    <row r="248" spans="24:24" ht="15" customHeight="1" x14ac:dyDescent="0.2">
      <c r="X248" s="17"/>
    </row>
    <row r="249" spans="24:24" ht="15" customHeight="1" x14ac:dyDescent="0.2">
      <c r="X249" s="17"/>
    </row>
    <row r="250" spans="24:24" ht="15" customHeight="1" x14ac:dyDescent="0.2">
      <c r="X250" s="17"/>
    </row>
    <row r="251" spans="24:24" ht="15" customHeight="1" x14ac:dyDescent="0.2">
      <c r="X251" s="17"/>
    </row>
    <row r="252" spans="24:24" ht="15" customHeight="1" x14ac:dyDescent="0.2">
      <c r="X252" s="17"/>
    </row>
    <row r="253" spans="24:24" ht="15" customHeight="1" x14ac:dyDescent="0.2">
      <c r="X253" s="17"/>
    </row>
    <row r="254" spans="24:24" ht="15" customHeight="1" x14ac:dyDescent="0.2">
      <c r="X254" s="17"/>
    </row>
    <row r="255" spans="24:24" ht="15" customHeight="1" x14ac:dyDescent="0.2">
      <c r="X255" s="17"/>
    </row>
    <row r="256" spans="24:24" ht="15" customHeight="1" x14ac:dyDescent="0.2">
      <c r="X256" s="17"/>
    </row>
    <row r="257" spans="24:24" ht="15" customHeight="1" x14ac:dyDescent="0.2">
      <c r="X257" s="17"/>
    </row>
    <row r="258" spans="24:24" ht="15" customHeight="1" x14ac:dyDescent="0.2">
      <c r="X258" s="17"/>
    </row>
    <row r="259" spans="24:24" ht="15" customHeight="1" x14ac:dyDescent="0.2">
      <c r="X259" s="17"/>
    </row>
    <row r="260" spans="24:24" ht="15" customHeight="1" x14ac:dyDescent="0.2">
      <c r="X260" s="17"/>
    </row>
    <row r="261" spans="24:24" ht="15" customHeight="1" x14ac:dyDescent="0.2">
      <c r="X261" s="17"/>
    </row>
    <row r="262" spans="24:24" ht="15" customHeight="1" x14ac:dyDescent="0.2">
      <c r="X262" s="17"/>
    </row>
    <row r="263" spans="24:24" ht="15" customHeight="1" x14ac:dyDescent="0.2">
      <c r="X263" s="17"/>
    </row>
    <row r="264" spans="24:24" ht="15" customHeight="1" x14ac:dyDescent="0.2">
      <c r="X264" s="17"/>
    </row>
    <row r="265" spans="24:24" ht="15" customHeight="1" x14ac:dyDescent="0.2">
      <c r="X265" s="17"/>
    </row>
    <row r="266" spans="24:24" ht="15" customHeight="1" x14ac:dyDescent="0.2">
      <c r="X266" s="17"/>
    </row>
    <row r="267" spans="24:24" ht="15" customHeight="1" x14ac:dyDescent="0.2">
      <c r="X267" s="17"/>
    </row>
    <row r="268" spans="24:24" ht="15" customHeight="1" x14ac:dyDescent="0.2">
      <c r="X268" s="17"/>
    </row>
    <row r="269" spans="24:24" ht="15" customHeight="1" x14ac:dyDescent="0.2">
      <c r="X269" s="17"/>
    </row>
    <row r="270" spans="24:24" ht="15" customHeight="1" x14ac:dyDescent="0.2">
      <c r="X270" s="17"/>
    </row>
    <row r="271" spans="24:24" ht="15" customHeight="1" x14ac:dyDescent="0.2">
      <c r="X271" s="17"/>
    </row>
    <row r="272" spans="24:24" ht="15" customHeight="1" x14ac:dyDescent="0.2">
      <c r="X272" s="17"/>
    </row>
    <row r="273" spans="24:24" ht="15" customHeight="1" x14ac:dyDescent="0.2">
      <c r="X273" s="17"/>
    </row>
    <row r="274" spans="24:24" ht="15" customHeight="1" x14ac:dyDescent="0.2">
      <c r="X274" s="17"/>
    </row>
    <row r="275" spans="24:24" ht="15" customHeight="1" x14ac:dyDescent="0.2">
      <c r="X275" s="17"/>
    </row>
    <row r="276" spans="24:24" ht="15" customHeight="1" x14ac:dyDescent="0.2">
      <c r="X276" s="17"/>
    </row>
    <row r="277" spans="24:24" ht="15" customHeight="1" x14ac:dyDescent="0.2">
      <c r="X277" s="17"/>
    </row>
    <row r="278" spans="24:24" ht="15" customHeight="1" x14ac:dyDescent="0.2">
      <c r="X278" s="17"/>
    </row>
    <row r="279" spans="24:24" ht="15" customHeight="1" x14ac:dyDescent="0.2">
      <c r="X279" s="17"/>
    </row>
    <row r="280" spans="24:24" ht="15" customHeight="1" x14ac:dyDescent="0.2">
      <c r="X280" s="17"/>
    </row>
    <row r="281" spans="24:24" ht="15" customHeight="1" x14ac:dyDescent="0.2">
      <c r="X281" s="17"/>
    </row>
    <row r="282" spans="24:24" ht="15" customHeight="1" x14ac:dyDescent="0.2">
      <c r="X282" s="17"/>
    </row>
    <row r="283" spans="24:24" ht="15" customHeight="1" x14ac:dyDescent="0.2">
      <c r="X283" s="17"/>
    </row>
    <row r="284" spans="24:24" ht="15" customHeight="1" x14ac:dyDescent="0.2">
      <c r="X284" s="17"/>
    </row>
    <row r="285" spans="24:24" ht="15" customHeight="1" x14ac:dyDescent="0.2">
      <c r="X285" s="17"/>
    </row>
    <row r="286" spans="24:24" ht="15" customHeight="1" x14ac:dyDescent="0.2">
      <c r="X286" s="17"/>
    </row>
    <row r="287" spans="24:24" ht="15" customHeight="1" x14ac:dyDescent="0.2">
      <c r="X287" s="17"/>
    </row>
    <row r="288" spans="24:24" ht="15" customHeight="1" x14ac:dyDescent="0.2">
      <c r="X288" s="17"/>
    </row>
    <row r="289" spans="24:24" ht="15" customHeight="1" x14ac:dyDescent="0.2">
      <c r="X289" s="17"/>
    </row>
    <row r="290" spans="24:24" ht="15" customHeight="1" x14ac:dyDescent="0.2">
      <c r="X290" s="17"/>
    </row>
    <row r="291" spans="24:24" ht="15" customHeight="1" x14ac:dyDescent="0.2">
      <c r="X291" s="17"/>
    </row>
    <row r="292" spans="24:24" ht="15" customHeight="1" x14ac:dyDescent="0.2">
      <c r="X292" s="17"/>
    </row>
    <row r="293" spans="24:24" ht="15" customHeight="1" x14ac:dyDescent="0.2">
      <c r="X293" s="17"/>
    </row>
    <row r="294" spans="24:24" ht="15" customHeight="1" x14ac:dyDescent="0.2">
      <c r="X294" s="17"/>
    </row>
    <row r="295" spans="24:24" ht="15" customHeight="1" x14ac:dyDescent="0.2">
      <c r="X295" s="17"/>
    </row>
    <row r="296" spans="24:24" ht="15" customHeight="1" x14ac:dyDescent="0.2">
      <c r="X296" s="17"/>
    </row>
    <row r="297" spans="24:24" ht="15" customHeight="1" x14ac:dyDescent="0.2">
      <c r="X297" s="17"/>
    </row>
    <row r="298" spans="24:24" ht="15" customHeight="1" x14ac:dyDescent="0.2">
      <c r="X298" s="17"/>
    </row>
    <row r="299" spans="24:24" ht="15" customHeight="1" x14ac:dyDescent="0.2">
      <c r="X299" s="17"/>
    </row>
    <row r="300" spans="24:24" ht="15" customHeight="1" x14ac:dyDescent="0.2">
      <c r="X300" s="17"/>
    </row>
    <row r="301" spans="24:24" ht="15" customHeight="1" x14ac:dyDescent="0.2">
      <c r="X301" s="17"/>
    </row>
    <row r="302" spans="24:24" ht="15" customHeight="1" x14ac:dyDescent="0.2">
      <c r="X302" s="17"/>
    </row>
    <row r="303" spans="24:24" ht="15" customHeight="1" x14ac:dyDescent="0.2">
      <c r="X303" s="17"/>
    </row>
    <row r="304" spans="24:24" ht="15" customHeight="1" x14ac:dyDescent="0.2">
      <c r="X304" s="17"/>
    </row>
    <row r="305" spans="24:24" ht="15" customHeight="1" x14ac:dyDescent="0.2">
      <c r="X305" s="17"/>
    </row>
    <row r="306" spans="24:24" ht="15" customHeight="1" x14ac:dyDescent="0.2">
      <c r="X306" s="17"/>
    </row>
    <row r="307" spans="24:24" ht="15" customHeight="1" x14ac:dyDescent="0.2">
      <c r="X307" s="17"/>
    </row>
    <row r="308" spans="24:24" ht="15" customHeight="1" x14ac:dyDescent="0.2">
      <c r="X308" s="17"/>
    </row>
    <row r="309" spans="24:24" ht="15" customHeight="1" x14ac:dyDescent="0.2">
      <c r="X309" s="17"/>
    </row>
    <row r="310" spans="24:24" ht="15" customHeight="1" x14ac:dyDescent="0.2">
      <c r="X310" s="17"/>
    </row>
    <row r="311" spans="24:24" ht="15" customHeight="1" x14ac:dyDescent="0.2">
      <c r="X311" s="17"/>
    </row>
    <row r="312" spans="24:24" ht="15" customHeight="1" x14ac:dyDescent="0.2">
      <c r="X312" s="17"/>
    </row>
    <row r="313" spans="24:24" ht="15" customHeight="1" x14ac:dyDescent="0.2">
      <c r="X313" s="17"/>
    </row>
    <row r="314" spans="24:24" ht="15" customHeight="1" x14ac:dyDescent="0.2">
      <c r="X314" s="17"/>
    </row>
    <row r="315" spans="24:24" ht="15" customHeight="1" x14ac:dyDescent="0.2">
      <c r="X315" s="17"/>
    </row>
    <row r="316" spans="24:24" ht="15" customHeight="1" x14ac:dyDescent="0.2">
      <c r="X316" s="17"/>
    </row>
    <row r="317" spans="24:24" ht="15" customHeight="1" x14ac:dyDescent="0.2">
      <c r="X317" s="17"/>
    </row>
    <row r="318" spans="24:24" ht="15" customHeight="1" x14ac:dyDescent="0.2">
      <c r="X318" s="17"/>
    </row>
    <row r="319" spans="24:24" ht="15" customHeight="1" x14ac:dyDescent="0.2">
      <c r="X319" s="17"/>
    </row>
    <row r="320" spans="24:24" ht="15" customHeight="1" x14ac:dyDescent="0.2">
      <c r="X320" s="17"/>
    </row>
    <row r="321" spans="24:24" ht="15" customHeight="1" x14ac:dyDescent="0.2">
      <c r="X321" s="17"/>
    </row>
    <row r="322" spans="24:24" ht="15" customHeight="1" x14ac:dyDescent="0.2">
      <c r="X322" s="17"/>
    </row>
    <row r="323" spans="24:24" ht="15" customHeight="1" x14ac:dyDescent="0.2">
      <c r="X323" s="17"/>
    </row>
    <row r="324" spans="24:24" ht="15" customHeight="1" x14ac:dyDescent="0.2">
      <c r="X324" s="17"/>
    </row>
    <row r="325" spans="24:24" ht="15" customHeight="1" x14ac:dyDescent="0.2">
      <c r="X325" s="17"/>
    </row>
    <row r="326" spans="24:24" ht="15" customHeight="1" x14ac:dyDescent="0.2">
      <c r="X326" s="17"/>
    </row>
    <row r="327" spans="24:24" ht="15" customHeight="1" x14ac:dyDescent="0.2">
      <c r="X327" s="17"/>
    </row>
    <row r="328" spans="24:24" ht="15" customHeight="1" x14ac:dyDescent="0.2">
      <c r="X328" s="17"/>
    </row>
    <row r="329" spans="24:24" ht="15" customHeight="1" x14ac:dyDescent="0.2">
      <c r="X329" s="17"/>
    </row>
    <row r="330" spans="24:24" ht="15" customHeight="1" x14ac:dyDescent="0.2">
      <c r="X330" s="17"/>
    </row>
    <row r="331" spans="24:24" ht="15" customHeight="1" x14ac:dyDescent="0.2">
      <c r="X331" s="17"/>
    </row>
    <row r="332" spans="24:24" ht="15" customHeight="1" x14ac:dyDescent="0.2">
      <c r="X332" s="17"/>
    </row>
    <row r="333" spans="24:24" ht="15" customHeight="1" x14ac:dyDescent="0.2">
      <c r="X333" s="17"/>
    </row>
    <row r="334" spans="24:24" ht="15" customHeight="1" x14ac:dyDescent="0.2">
      <c r="X334" s="17"/>
    </row>
    <row r="335" spans="24:24" ht="15" customHeight="1" x14ac:dyDescent="0.2">
      <c r="X335" s="17"/>
    </row>
    <row r="336" spans="24:24" ht="15" customHeight="1" x14ac:dyDescent="0.2">
      <c r="X336" s="17"/>
    </row>
    <row r="337" spans="24:24" ht="15" customHeight="1" x14ac:dyDescent="0.2">
      <c r="X337" s="17"/>
    </row>
    <row r="338" spans="24:24" ht="15" customHeight="1" x14ac:dyDescent="0.2">
      <c r="X338" s="17"/>
    </row>
    <row r="339" spans="24:24" ht="15" customHeight="1" x14ac:dyDescent="0.2">
      <c r="X339" s="17"/>
    </row>
    <row r="340" spans="24:24" ht="15" customHeight="1" x14ac:dyDescent="0.2">
      <c r="X340" s="17"/>
    </row>
    <row r="341" spans="24:24" ht="15" customHeight="1" x14ac:dyDescent="0.2">
      <c r="X341" s="17"/>
    </row>
    <row r="342" spans="24:24" ht="15" customHeight="1" x14ac:dyDescent="0.2">
      <c r="X342" s="17"/>
    </row>
    <row r="343" spans="24:24" ht="15" customHeight="1" x14ac:dyDescent="0.2">
      <c r="X343" s="17"/>
    </row>
    <row r="344" spans="24:24" ht="15" customHeight="1" x14ac:dyDescent="0.2">
      <c r="X344" s="17"/>
    </row>
    <row r="345" spans="24:24" ht="15" customHeight="1" x14ac:dyDescent="0.2">
      <c r="X345" s="17"/>
    </row>
    <row r="346" spans="24:24" ht="15" customHeight="1" x14ac:dyDescent="0.2">
      <c r="X346" s="17"/>
    </row>
    <row r="347" spans="24:24" ht="15" customHeight="1" x14ac:dyDescent="0.2">
      <c r="X347" s="17"/>
    </row>
    <row r="348" spans="24:24" ht="15" customHeight="1" x14ac:dyDescent="0.2">
      <c r="X348" s="17"/>
    </row>
    <row r="349" spans="24:24" ht="15" customHeight="1" x14ac:dyDescent="0.2">
      <c r="X349" s="17"/>
    </row>
    <row r="350" spans="24:24" ht="15" customHeight="1" x14ac:dyDescent="0.2">
      <c r="X350" s="17"/>
    </row>
    <row r="351" spans="24:24" ht="15" customHeight="1" x14ac:dyDescent="0.2">
      <c r="X351" s="17"/>
    </row>
    <row r="352" spans="24:24" ht="15" customHeight="1" x14ac:dyDescent="0.2">
      <c r="X352" s="17"/>
    </row>
    <row r="353" spans="24:24" ht="15" customHeight="1" x14ac:dyDescent="0.2">
      <c r="X353" s="17"/>
    </row>
    <row r="354" spans="24:24" ht="15" customHeight="1" x14ac:dyDescent="0.2">
      <c r="X354" s="17"/>
    </row>
    <row r="355" spans="24:24" ht="15" customHeight="1" x14ac:dyDescent="0.2">
      <c r="X355" s="17"/>
    </row>
    <row r="356" spans="24:24" ht="15" customHeight="1" x14ac:dyDescent="0.2">
      <c r="X356" s="17"/>
    </row>
    <row r="357" spans="24:24" ht="15" customHeight="1" x14ac:dyDescent="0.2">
      <c r="X357" s="17"/>
    </row>
    <row r="358" spans="24:24" ht="15" customHeight="1" x14ac:dyDescent="0.2">
      <c r="X358" s="17"/>
    </row>
    <row r="359" spans="24:24" ht="15" customHeight="1" x14ac:dyDescent="0.2">
      <c r="X359" s="17"/>
    </row>
    <row r="360" spans="24:24" ht="15" customHeight="1" x14ac:dyDescent="0.2">
      <c r="X360" s="17"/>
    </row>
    <row r="361" spans="24:24" ht="15" customHeight="1" x14ac:dyDescent="0.2">
      <c r="X361" s="17"/>
    </row>
    <row r="362" spans="24:24" ht="15" customHeight="1" x14ac:dyDescent="0.2">
      <c r="X362" s="17"/>
    </row>
    <row r="363" spans="24:24" ht="15" customHeight="1" x14ac:dyDescent="0.2">
      <c r="X363" s="17"/>
    </row>
    <row r="364" spans="24:24" ht="15" customHeight="1" x14ac:dyDescent="0.2">
      <c r="X364" s="17"/>
    </row>
    <row r="365" spans="24:24" ht="15" customHeight="1" x14ac:dyDescent="0.2">
      <c r="X365" s="17"/>
    </row>
    <row r="366" spans="24:24" ht="15" customHeight="1" x14ac:dyDescent="0.2">
      <c r="X366" s="17"/>
    </row>
    <row r="367" spans="24:24" ht="15" customHeight="1" x14ac:dyDescent="0.2">
      <c r="X367" s="17"/>
    </row>
    <row r="368" spans="24:24" ht="15" customHeight="1" x14ac:dyDescent="0.2">
      <c r="X368" s="17"/>
    </row>
    <row r="369" spans="24:24" ht="15" customHeight="1" x14ac:dyDescent="0.2">
      <c r="X369" s="17"/>
    </row>
    <row r="370" spans="24:24" ht="15" customHeight="1" x14ac:dyDescent="0.2">
      <c r="X370" s="17"/>
    </row>
    <row r="371" spans="24:24" ht="15" customHeight="1" x14ac:dyDescent="0.2">
      <c r="X371" s="17"/>
    </row>
    <row r="372" spans="24:24" ht="15" customHeight="1" x14ac:dyDescent="0.2">
      <c r="X372" s="17"/>
    </row>
    <row r="373" spans="24:24" ht="15" customHeight="1" x14ac:dyDescent="0.2">
      <c r="X373" s="17"/>
    </row>
    <row r="374" spans="24:24" ht="15" customHeight="1" x14ac:dyDescent="0.2">
      <c r="X374" s="17"/>
    </row>
    <row r="375" spans="24:24" ht="15" customHeight="1" x14ac:dyDescent="0.2">
      <c r="X375" s="17"/>
    </row>
    <row r="376" spans="24:24" ht="15" customHeight="1" x14ac:dyDescent="0.2">
      <c r="X376" s="17"/>
    </row>
    <row r="377" spans="24:24" ht="15" customHeight="1" x14ac:dyDescent="0.2">
      <c r="X377" s="17"/>
    </row>
    <row r="378" spans="24:24" ht="15" customHeight="1" x14ac:dyDescent="0.2">
      <c r="X378" s="17"/>
    </row>
    <row r="379" spans="24:24" ht="15" customHeight="1" x14ac:dyDescent="0.2">
      <c r="X379" s="17"/>
    </row>
    <row r="380" spans="24:24" ht="15" customHeight="1" x14ac:dyDescent="0.2">
      <c r="X380" s="17"/>
    </row>
    <row r="381" spans="24:24" ht="15" customHeight="1" x14ac:dyDescent="0.2">
      <c r="X381" s="17"/>
    </row>
    <row r="382" spans="24:24" ht="15" customHeight="1" x14ac:dyDescent="0.2">
      <c r="X382" s="17"/>
    </row>
    <row r="383" spans="24:24" ht="15" customHeight="1" x14ac:dyDescent="0.2">
      <c r="X383" s="17"/>
    </row>
    <row r="384" spans="24:24" ht="15" customHeight="1" x14ac:dyDescent="0.2">
      <c r="X384" s="17"/>
    </row>
    <row r="385" spans="24:24" ht="15" customHeight="1" x14ac:dyDescent="0.2">
      <c r="X385" s="17"/>
    </row>
    <row r="386" spans="24:24" ht="15" customHeight="1" x14ac:dyDescent="0.2">
      <c r="X386" s="17"/>
    </row>
    <row r="387" spans="24:24" ht="15" customHeight="1" x14ac:dyDescent="0.2">
      <c r="X387" s="17"/>
    </row>
    <row r="388" spans="24:24" ht="15" customHeight="1" x14ac:dyDescent="0.2">
      <c r="X388" s="17"/>
    </row>
    <row r="389" spans="24:24" ht="15" customHeight="1" x14ac:dyDescent="0.2">
      <c r="X389" s="17"/>
    </row>
    <row r="390" spans="24:24" ht="15" customHeight="1" x14ac:dyDescent="0.2">
      <c r="X390" s="17"/>
    </row>
    <row r="391" spans="24:24" ht="15" customHeight="1" x14ac:dyDescent="0.2">
      <c r="X391" s="17"/>
    </row>
    <row r="392" spans="24:24" ht="15" customHeight="1" x14ac:dyDescent="0.2">
      <c r="X392" s="17"/>
    </row>
    <row r="393" spans="24:24" ht="15" customHeight="1" x14ac:dyDescent="0.2">
      <c r="X393" s="17"/>
    </row>
    <row r="394" spans="24:24" ht="15" customHeight="1" x14ac:dyDescent="0.2">
      <c r="X394" s="17"/>
    </row>
    <row r="395" spans="24:24" ht="15" customHeight="1" x14ac:dyDescent="0.2">
      <c r="X395" s="17"/>
    </row>
    <row r="396" spans="24:24" ht="15" customHeight="1" x14ac:dyDescent="0.2">
      <c r="X396" s="17"/>
    </row>
    <row r="397" spans="24:24" ht="15" customHeight="1" x14ac:dyDescent="0.2">
      <c r="X397" s="17"/>
    </row>
    <row r="398" spans="24:24" ht="15" customHeight="1" x14ac:dyDescent="0.2">
      <c r="X398" s="17"/>
    </row>
    <row r="399" spans="24:24" ht="15" customHeight="1" x14ac:dyDescent="0.2">
      <c r="X399" s="17"/>
    </row>
    <row r="400" spans="24:24" ht="15" customHeight="1" x14ac:dyDescent="0.2">
      <c r="X400" s="17"/>
    </row>
    <row r="401" spans="24:24" ht="15" customHeight="1" x14ac:dyDescent="0.2">
      <c r="X401" s="17"/>
    </row>
    <row r="402" spans="24:24" ht="15" customHeight="1" x14ac:dyDescent="0.2">
      <c r="X402" s="17"/>
    </row>
    <row r="403" spans="24:24" ht="15" customHeight="1" x14ac:dyDescent="0.2">
      <c r="X403" s="17"/>
    </row>
    <row r="404" spans="24:24" ht="15" customHeight="1" x14ac:dyDescent="0.2">
      <c r="X404" s="17"/>
    </row>
    <row r="405" spans="24:24" ht="15" customHeight="1" x14ac:dyDescent="0.2">
      <c r="X405" s="17"/>
    </row>
    <row r="406" spans="24:24" ht="15" customHeight="1" x14ac:dyDescent="0.2">
      <c r="X406" s="17"/>
    </row>
    <row r="407" spans="24:24" ht="15" customHeight="1" x14ac:dyDescent="0.2">
      <c r="X407" s="17"/>
    </row>
    <row r="408" spans="24:24" ht="15" customHeight="1" x14ac:dyDescent="0.2">
      <c r="X408" s="17"/>
    </row>
    <row r="409" spans="24:24" ht="15" customHeight="1" x14ac:dyDescent="0.2">
      <c r="X409" s="17"/>
    </row>
    <row r="410" spans="24:24" ht="15" customHeight="1" x14ac:dyDescent="0.2">
      <c r="X410" s="17"/>
    </row>
    <row r="411" spans="24:24" ht="15" customHeight="1" x14ac:dyDescent="0.2">
      <c r="X411" s="17"/>
    </row>
    <row r="412" spans="24:24" ht="15" customHeight="1" x14ac:dyDescent="0.2">
      <c r="X412" s="17"/>
    </row>
    <row r="413" spans="24:24" ht="15" customHeight="1" x14ac:dyDescent="0.2">
      <c r="X413" s="17"/>
    </row>
    <row r="414" spans="24:24" ht="15" customHeight="1" x14ac:dyDescent="0.2">
      <c r="X414" s="17"/>
    </row>
    <row r="415" spans="24:24" ht="15" customHeight="1" x14ac:dyDescent="0.2">
      <c r="X415" s="17"/>
    </row>
    <row r="416" spans="24:24" ht="15" customHeight="1" x14ac:dyDescent="0.2">
      <c r="X416" s="17"/>
    </row>
    <row r="417" spans="24:24" ht="15" customHeight="1" x14ac:dyDescent="0.2">
      <c r="X417" s="17"/>
    </row>
    <row r="418" spans="24:24" ht="15" customHeight="1" x14ac:dyDescent="0.2">
      <c r="X418" s="17"/>
    </row>
    <row r="419" spans="24:24" ht="15" customHeight="1" x14ac:dyDescent="0.2">
      <c r="X419" s="17"/>
    </row>
    <row r="420" spans="24:24" ht="15" customHeight="1" x14ac:dyDescent="0.2">
      <c r="X420" s="17"/>
    </row>
    <row r="421" spans="24:24" ht="15" customHeight="1" x14ac:dyDescent="0.2">
      <c r="X421" s="17"/>
    </row>
    <row r="422" spans="24:24" ht="15" customHeight="1" x14ac:dyDescent="0.2">
      <c r="X422" s="17"/>
    </row>
    <row r="423" spans="24:24" ht="15" customHeight="1" x14ac:dyDescent="0.2">
      <c r="X423" s="17"/>
    </row>
    <row r="424" spans="24:24" ht="15" customHeight="1" x14ac:dyDescent="0.2">
      <c r="X424" s="17"/>
    </row>
    <row r="425" spans="24:24" ht="15" customHeight="1" x14ac:dyDescent="0.2">
      <c r="X425" s="17"/>
    </row>
    <row r="426" spans="24:24" ht="15" customHeight="1" x14ac:dyDescent="0.2">
      <c r="X426" s="17"/>
    </row>
    <row r="427" spans="24:24" ht="15" customHeight="1" x14ac:dyDescent="0.2">
      <c r="X427" s="17"/>
    </row>
    <row r="428" spans="24:24" ht="15" customHeight="1" x14ac:dyDescent="0.2">
      <c r="X428" s="17"/>
    </row>
    <row r="429" spans="24:24" ht="15" customHeight="1" x14ac:dyDescent="0.2">
      <c r="X429" s="17"/>
    </row>
    <row r="430" spans="24:24" ht="15" customHeight="1" x14ac:dyDescent="0.2">
      <c r="X430" s="17"/>
    </row>
    <row r="431" spans="24:24" ht="15" customHeight="1" x14ac:dyDescent="0.2">
      <c r="X431" s="17"/>
    </row>
    <row r="432" spans="24:24" ht="15" customHeight="1" x14ac:dyDescent="0.2">
      <c r="X432" s="17"/>
    </row>
    <row r="433" spans="24:24" ht="15" customHeight="1" x14ac:dyDescent="0.2">
      <c r="X433" s="17"/>
    </row>
    <row r="434" spans="24:24" ht="15" customHeight="1" x14ac:dyDescent="0.2">
      <c r="X434" s="17"/>
    </row>
    <row r="435" spans="24:24" ht="15" customHeight="1" x14ac:dyDescent="0.2">
      <c r="X435" s="17"/>
    </row>
    <row r="436" spans="24:24" ht="15" customHeight="1" x14ac:dyDescent="0.2">
      <c r="X436" s="17"/>
    </row>
    <row r="437" spans="24:24" ht="15" customHeight="1" x14ac:dyDescent="0.2">
      <c r="X437" s="17"/>
    </row>
    <row r="438" spans="24:24" ht="15" customHeight="1" x14ac:dyDescent="0.2">
      <c r="X438" s="17"/>
    </row>
    <row r="439" spans="24:24" ht="15" customHeight="1" x14ac:dyDescent="0.2">
      <c r="X439" s="17"/>
    </row>
    <row r="440" spans="24:24" ht="15" customHeight="1" x14ac:dyDescent="0.2">
      <c r="X440" s="17"/>
    </row>
    <row r="441" spans="24:24" ht="15" customHeight="1" x14ac:dyDescent="0.2">
      <c r="X441" s="17"/>
    </row>
    <row r="442" spans="24:24" ht="15" customHeight="1" x14ac:dyDescent="0.2">
      <c r="X442" s="17"/>
    </row>
    <row r="443" spans="24:24" ht="15" customHeight="1" x14ac:dyDescent="0.2">
      <c r="X443" s="17"/>
    </row>
    <row r="444" spans="24:24" ht="15" customHeight="1" x14ac:dyDescent="0.2">
      <c r="X444" s="17"/>
    </row>
    <row r="445" spans="24:24" ht="15" customHeight="1" x14ac:dyDescent="0.2">
      <c r="X445" s="17"/>
    </row>
    <row r="446" spans="24:24" ht="15" customHeight="1" x14ac:dyDescent="0.2">
      <c r="X446" s="17"/>
    </row>
    <row r="447" spans="24:24" ht="15" customHeight="1" x14ac:dyDescent="0.2">
      <c r="X447" s="17"/>
    </row>
    <row r="448" spans="24:24" ht="15" customHeight="1" x14ac:dyDescent="0.2">
      <c r="X448" s="17"/>
    </row>
    <row r="449" spans="24:24" ht="15" customHeight="1" x14ac:dyDescent="0.2">
      <c r="X449" s="17"/>
    </row>
    <row r="450" spans="24:24" ht="15" customHeight="1" x14ac:dyDescent="0.2">
      <c r="X450" s="17"/>
    </row>
    <row r="451" spans="24:24" ht="15" customHeight="1" x14ac:dyDescent="0.2">
      <c r="X451" s="17"/>
    </row>
    <row r="452" spans="24:24" ht="15" customHeight="1" x14ac:dyDescent="0.2">
      <c r="X452" s="17"/>
    </row>
    <row r="453" spans="24:24" ht="15" customHeight="1" x14ac:dyDescent="0.2">
      <c r="X453" s="17"/>
    </row>
    <row r="454" spans="24:24" ht="15" customHeight="1" x14ac:dyDescent="0.2">
      <c r="X454" s="17"/>
    </row>
    <row r="455" spans="24:24" ht="15" customHeight="1" x14ac:dyDescent="0.2">
      <c r="X455" s="17"/>
    </row>
    <row r="456" spans="24:24" ht="15" customHeight="1" x14ac:dyDescent="0.2">
      <c r="X456" s="17"/>
    </row>
    <row r="457" spans="24:24" ht="15" customHeight="1" x14ac:dyDescent="0.2">
      <c r="X457" s="17"/>
    </row>
    <row r="458" spans="24:24" ht="15" customHeight="1" x14ac:dyDescent="0.2">
      <c r="X458" s="17"/>
    </row>
    <row r="459" spans="24:24" ht="15" customHeight="1" x14ac:dyDescent="0.2">
      <c r="X459" s="17"/>
    </row>
    <row r="460" spans="24:24" ht="15" customHeight="1" x14ac:dyDescent="0.2">
      <c r="X460" s="17"/>
    </row>
    <row r="461" spans="24:24" ht="15" customHeight="1" x14ac:dyDescent="0.2">
      <c r="X461" s="17"/>
    </row>
    <row r="462" spans="24:24" ht="15" customHeight="1" x14ac:dyDescent="0.2">
      <c r="X462" s="17"/>
    </row>
    <row r="463" spans="24:24" ht="15" customHeight="1" x14ac:dyDescent="0.2">
      <c r="X463" s="17"/>
    </row>
    <row r="464" spans="24:24" ht="15" customHeight="1" x14ac:dyDescent="0.2">
      <c r="X464" s="17"/>
    </row>
    <row r="465" spans="24:24" ht="15" customHeight="1" x14ac:dyDescent="0.2">
      <c r="X465" s="17"/>
    </row>
    <row r="466" spans="24:24" ht="15" customHeight="1" x14ac:dyDescent="0.2">
      <c r="X466" s="17"/>
    </row>
    <row r="467" spans="24:24" ht="15" customHeight="1" x14ac:dyDescent="0.2">
      <c r="X467" s="17"/>
    </row>
    <row r="468" spans="24:24" ht="15" customHeight="1" x14ac:dyDescent="0.2">
      <c r="X468" s="17"/>
    </row>
    <row r="469" spans="24:24" ht="15" customHeight="1" x14ac:dyDescent="0.2">
      <c r="X469" s="17"/>
    </row>
    <row r="470" spans="24:24" ht="15" customHeight="1" x14ac:dyDescent="0.2">
      <c r="X470" s="17"/>
    </row>
    <row r="471" spans="24:24" ht="15" customHeight="1" x14ac:dyDescent="0.2">
      <c r="X471" s="17"/>
    </row>
    <row r="472" spans="24:24" ht="15" customHeight="1" x14ac:dyDescent="0.2">
      <c r="X472" s="17"/>
    </row>
    <row r="473" spans="24:24" ht="15" customHeight="1" x14ac:dyDescent="0.2">
      <c r="X473" s="17"/>
    </row>
    <row r="474" spans="24:24" ht="15" customHeight="1" x14ac:dyDescent="0.2">
      <c r="X474" s="17"/>
    </row>
    <row r="475" spans="24:24" ht="15" customHeight="1" x14ac:dyDescent="0.2">
      <c r="X475" s="17"/>
    </row>
    <row r="476" spans="24:24" ht="15" customHeight="1" x14ac:dyDescent="0.2">
      <c r="X476" s="17"/>
    </row>
    <row r="477" spans="24:24" ht="15" customHeight="1" x14ac:dyDescent="0.2">
      <c r="X477" s="17"/>
    </row>
    <row r="478" spans="24:24" ht="15" customHeight="1" x14ac:dyDescent="0.2">
      <c r="X478" s="17"/>
    </row>
    <row r="479" spans="24:24" ht="15" customHeight="1" x14ac:dyDescent="0.2">
      <c r="X479" s="17"/>
    </row>
    <row r="480" spans="24:24" ht="15" customHeight="1" x14ac:dyDescent="0.2">
      <c r="X480" s="17"/>
    </row>
    <row r="481" spans="24:24" ht="15" customHeight="1" x14ac:dyDescent="0.2">
      <c r="X481" s="17"/>
    </row>
    <row r="482" spans="24:24" ht="15" customHeight="1" x14ac:dyDescent="0.2">
      <c r="X482" s="17"/>
    </row>
    <row r="483" spans="24:24" ht="15" customHeight="1" x14ac:dyDescent="0.2">
      <c r="X483" s="17"/>
    </row>
    <row r="484" spans="24:24" ht="15" customHeight="1" x14ac:dyDescent="0.2">
      <c r="X484" s="17"/>
    </row>
    <row r="485" spans="24:24" ht="15" customHeight="1" x14ac:dyDescent="0.2">
      <c r="X485" s="17"/>
    </row>
    <row r="486" spans="24:24" ht="15" customHeight="1" x14ac:dyDescent="0.2">
      <c r="X486" s="17"/>
    </row>
    <row r="487" spans="24:24" ht="15" customHeight="1" x14ac:dyDescent="0.2">
      <c r="X487" s="17"/>
    </row>
    <row r="488" spans="24:24" ht="15" customHeight="1" x14ac:dyDescent="0.2">
      <c r="X488" s="17"/>
    </row>
    <row r="489" spans="24:24" ht="15" customHeight="1" x14ac:dyDescent="0.2">
      <c r="X489" s="17"/>
    </row>
    <row r="490" spans="24:24" ht="15" customHeight="1" x14ac:dyDescent="0.2">
      <c r="X490" s="17"/>
    </row>
    <row r="491" spans="24:24" ht="15" customHeight="1" x14ac:dyDescent="0.2">
      <c r="X491" s="17"/>
    </row>
    <row r="492" spans="24:24" ht="15" customHeight="1" x14ac:dyDescent="0.2">
      <c r="X492" s="17"/>
    </row>
    <row r="493" spans="24:24" ht="15" customHeight="1" x14ac:dyDescent="0.2">
      <c r="X493" s="17"/>
    </row>
    <row r="494" spans="24:24" ht="15" customHeight="1" x14ac:dyDescent="0.2">
      <c r="X494" s="17"/>
    </row>
    <row r="495" spans="24:24" ht="15" customHeight="1" x14ac:dyDescent="0.2">
      <c r="X495" s="17"/>
    </row>
    <row r="496" spans="24:24" ht="15" customHeight="1" x14ac:dyDescent="0.2">
      <c r="X496" s="17"/>
    </row>
    <row r="497" spans="24:24" ht="15" customHeight="1" x14ac:dyDescent="0.2">
      <c r="X497" s="17"/>
    </row>
    <row r="498" spans="24:24" ht="15" customHeight="1" x14ac:dyDescent="0.2">
      <c r="X498" s="17"/>
    </row>
    <row r="499" spans="24:24" ht="15" customHeight="1" x14ac:dyDescent="0.2">
      <c r="X499" s="17"/>
    </row>
    <row r="500" spans="24:24" ht="15" customHeight="1" x14ac:dyDescent="0.2">
      <c r="X500" s="17"/>
    </row>
    <row r="501" spans="24:24" ht="15" customHeight="1" x14ac:dyDescent="0.2">
      <c r="X501" s="17"/>
    </row>
    <row r="502" spans="24:24" ht="15" customHeight="1" x14ac:dyDescent="0.2">
      <c r="X502" s="17"/>
    </row>
    <row r="503" spans="24:24" ht="15" customHeight="1" x14ac:dyDescent="0.2">
      <c r="X503" s="17"/>
    </row>
    <row r="504" spans="24:24" ht="15" customHeight="1" x14ac:dyDescent="0.2">
      <c r="X504" s="17"/>
    </row>
    <row r="505" spans="24:24" ht="15" customHeight="1" x14ac:dyDescent="0.2">
      <c r="X505" s="17"/>
    </row>
    <row r="506" spans="24:24" ht="15" customHeight="1" x14ac:dyDescent="0.2">
      <c r="X506" s="17"/>
    </row>
    <row r="507" spans="24:24" ht="15" customHeight="1" x14ac:dyDescent="0.2">
      <c r="X507" s="17"/>
    </row>
    <row r="508" spans="24:24" ht="15" customHeight="1" x14ac:dyDescent="0.2">
      <c r="X508" s="17"/>
    </row>
    <row r="509" spans="24:24" ht="15" customHeight="1" x14ac:dyDescent="0.2">
      <c r="X509" s="17"/>
    </row>
    <row r="510" spans="24:24" ht="15" customHeight="1" x14ac:dyDescent="0.2">
      <c r="X510" s="17"/>
    </row>
    <row r="511" spans="24:24" ht="15" customHeight="1" x14ac:dyDescent="0.2">
      <c r="X511" s="17"/>
    </row>
    <row r="512" spans="24:24" ht="15" customHeight="1" x14ac:dyDescent="0.2">
      <c r="X512" s="17"/>
    </row>
    <row r="513" spans="24:24" ht="15" customHeight="1" x14ac:dyDescent="0.2">
      <c r="X513" s="17"/>
    </row>
    <row r="514" spans="24:24" ht="15" customHeight="1" x14ac:dyDescent="0.2">
      <c r="X514" s="17"/>
    </row>
    <row r="515" spans="24:24" ht="15" customHeight="1" x14ac:dyDescent="0.2">
      <c r="X515" s="17"/>
    </row>
    <row r="516" spans="24:24" ht="15" customHeight="1" x14ac:dyDescent="0.2">
      <c r="X516" s="17"/>
    </row>
    <row r="517" spans="24:24" ht="15" customHeight="1" x14ac:dyDescent="0.2">
      <c r="X517" s="17"/>
    </row>
    <row r="518" spans="24:24" ht="15" customHeight="1" x14ac:dyDescent="0.2">
      <c r="X518" s="17"/>
    </row>
    <row r="519" spans="24:24" ht="15" customHeight="1" x14ac:dyDescent="0.2">
      <c r="X519" s="17"/>
    </row>
    <row r="520" spans="24:24" ht="15" customHeight="1" x14ac:dyDescent="0.2">
      <c r="X520" s="17"/>
    </row>
    <row r="521" spans="24:24" ht="15" customHeight="1" x14ac:dyDescent="0.2">
      <c r="X521" s="17"/>
    </row>
    <row r="522" spans="24:24" ht="15" customHeight="1" x14ac:dyDescent="0.2">
      <c r="X522" s="17"/>
    </row>
    <row r="523" spans="24:24" ht="15" customHeight="1" x14ac:dyDescent="0.2">
      <c r="X523" s="17"/>
    </row>
    <row r="524" spans="24:24" ht="15" customHeight="1" x14ac:dyDescent="0.2">
      <c r="X524" s="17"/>
    </row>
    <row r="525" spans="24:24" ht="15" customHeight="1" x14ac:dyDescent="0.2">
      <c r="X525" s="17"/>
    </row>
    <row r="526" spans="24:24" ht="15" customHeight="1" x14ac:dyDescent="0.2">
      <c r="X526" s="17"/>
    </row>
    <row r="527" spans="24:24" ht="15" customHeight="1" x14ac:dyDescent="0.2">
      <c r="X527" s="17"/>
    </row>
    <row r="528" spans="24:24" ht="15" customHeight="1" x14ac:dyDescent="0.2">
      <c r="X528" s="17"/>
    </row>
    <row r="529" spans="24:24" ht="15" customHeight="1" x14ac:dyDescent="0.2">
      <c r="X529" s="17"/>
    </row>
    <row r="530" spans="24:24" ht="15" customHeight="1" x14ac:dyDescent="0.2">
      <c r="X530" s="17"/>
    </row>
    <row r="531" spans="24:24" ht="15" customHeight="1" x14ac:dyDescent="0.2">
      <c r="X531" s="17"/>
    </row>
    <row r="532" spans="24:24" ht="15" customHeight="1" x14ac:dyDescent="0.2">
      <c r="X532" s="17"/>
    </row>
    <row r="533" spans="24:24" ht="15" customHeight="1" x14ac:dyDescent="0.2">
      <c r="X533" s="17"/>
    </row>
    <row r="534" spans="24:24" ht="15" customHeight="1" x14ac:dyDescent="0.2">
      <c r="X534" s="17"/>
    </row>
    <row r="535" spans="24:24" ht="15" customHeight="1" x14ac:dyDescent="0.2">
      <c r="X535" s="17"/>
    </row>
    <row r="536" spans="24:24" ht="15" customHeight="1" x14ac:dyDescent="0.2">
      <c r="X536" s="17"/>
    </row>
    <row r="537" spans="24:24" ht="15" customHeight="1" x14ac:dyDescent="0.2">
      <c r="X537" s="17"/>
    </row>
    <row r="538" spans="24:24" ht="15" customHeight="1" x14ac:dyDescent="0.2">
      <c r="X538" s="17"/>
    </row>
    <row r="539" spans="24:24" ht="15" customHeight="1" x14ac:dyDescent="0.2">
      <c r="X539" s="17"/>
    </row>
    <row r="540" spans="24:24" ht="15" customHeight="1" x14ac:dyDescent="0.2">
      <c r="X540" s="17"/>
    </row>
    <row r="541" spans="24:24" ht="15" customHeight="1" x14ac:dyDescent="0.2">
      <c r="X541" s="17"/>
    </row>
    <row r="542" spans="24:24" ht="15" customHeight="1" x14ac:dyDescent="0.2">
      <c r="X542" s="17"/>
    </row>
    <row r="543" spans="24:24" ht="15" customHeight="1" x14ac:dyDescent="0.2">
      <c r="X543" s="17"/>
    </row>
    <row r="544" spans="24:24" ht="15" customHeight="1" x14ac:dyDescent="0.2">
      <c r="X544" s="17"/>
    </row>
    <row r="545" spans="24:24" ht="15" customHeight="1" x14ac:dyDescent="0.2">
      <c r="X545" s="17"/>
    </row>
    <row r="546" spans="24:24" ht="15" customHeight="1" x14ac:dyDescent="0.2">
      <c r="X546" s="17"/>
    </row>
    <row r="547" spans="24:24" ht="15" customHeight="1" x14ac:dyDescent="0.2">
      <c r="X547" s="17"/>
    </row>
    <row r="548" spans="24:24" ht="15" customHeight="1" x14ac:dyDescent="0.2">
      <c r="X548" s="17"/>
    </row>
    <row r="549" spans="24:24" ht="15" customHeight="1" x14ac:dyDescent="0.2">
      <c r="X549" s="17"/>
    </row>
    <row r="550" spans="24:24" ht="15" customHeight="1" x14ac:dyDescent="0.2">
      <c r="X550" s="17"/>
    </row>
    <row r="551" spans="24:24" ht="15" customHeight="1" x14ac:dyDescent="0.2">
      <c r="X551" s="17"/>
    </row>
    <row r="552" spans="24:24" ht="15" customHeight="1" x14ac:dyDescent="0.2">
      <c r="X552" s="17"/>
    </row>
    <row r="553" spans="24:24" ht="15" customHeight="1" x14ac:dyDescent="0.2">
      <c r="X553" s="17"/>
    </row>
    <row r="554" spans="24:24" ht="15" customHeight="1" x14ac:dyDescent="0.2">
      <c r="X554" s="17"/>
    </row>
    <row r="555" spans="24:24" ht="15" customHeight="1" x14ac:dyDescent="0.2">
      <c r="X555" s="17"/>
    </row>
    <row r="556" spans="24:24" ht="15" customHeight="1" x14ac:dyDescent="0.2">
      <c r="X556" s="17"/>
    </row>
    <row r="557" spans="24:24" ht="15" customHeight="1" x14ac:dyDescent="0.2">
      <c r="X557" s="17"/>
    </row>
    <row r="558" spans="24:24" ht="15" customHeight="1" x14ac:dyDescent="0.2">
      <c r="X558" s="17"/>
    </row>
    <row r="559" spans="24:24" ht="15" customHeight="1" x14ac:dyDescent="0.2">
      <c r="X559" s="17"/>
    </row>
    <row r="560" spans="24:24" ht="15" customHeight="1" x14ac:dyDescent="0.2">
      <c r="X560" s="17"/>
    </row>
    <row r="561" spans="24:24" ht="15" customHeight="1" x14ac:dyDescent="0.2">
      <c r="X561" s="17"/>
    </row>
    <row r="562" spans="24:24" ht="15" customHeight="1" x14ac:dyDescent="0.2">
      <c r="X562" s="17"/>
    </row>
    <row r="563" spans="24:24" ht="15" customHeight="1" x14ac:dyDescent="0.2">
      <c r="X563" s="17"/>
    </row>
    <row r="564" spans="24:24" ht="15" customHeight="1" x14ac:dyDescent="0.2">
      <c r="X564" s="17"/>
    </row>
    <row r="565" spans="24:24" ht="15" customHeight="1" x14ac:dyDescent="0.2">
      <c r="X565" s="17"/>
    </row>
    <row r="566" spans="24:24" ht="15" customHeight="1" x14ac:dyDescent="0.2">
      <c r="X566" s="17"/>
    </row>
    <row r="567" spans="24:24" ht="15" customHeight="1" x14ac:dyDescent="0.2">
      <c r="X567" s="17"/>
    </row>
    <row r="568" spans="24:24" ht="15" customHeight="1" x14ac:dyDescent="0.2">
      <c r="X568" s="17"/>
    </row>
    <row r="569" spans="24:24" ht="15" customHeight="1" x14ac:dyDescent="0.2">
      <c r="X569" s="17"/>
    </row>
    <row r="570" spans="24:24" ht="15" customHeight="1" x14ac:dyDescent="0.2">
      <c r="X570" s="17"/>
    </row>
    <row r="571" spans="24:24" ht="15" customHeight="1" x14ac:dyDescent="0.2">
      <c r="X571" s="17"/>
    </row>
    <row r="572" spans="24:24" ht="15" customHeight="1" x14ac:dyDescent="0.2">
      <c r="X572" s="17"/>
    </row>
    <row r="573" spans="24:24" ht="15" customHeight="1" x14ac:dyDescent="0.2">
      <c r="X573" s="17"/>
    </row>
    <row r="574" spans="24:24" ht="15" customHeight="1" x14ac:dyDescent="0.2">
      <c r="X574" s="17"/>
    </row>
    <row r="575" spans="24:24" ht="15" customHeight="1" x14ac:dyDescent="0.2">
      <c r="X575" s="17"/>
    </row>
    <row r="576" spans="24:24" ht="15" customHeight="1" x14ac:dyDescent="0.2">
      <c r="X576" s="17"/>
    </row>
    <row r="577" spans="24:24" ht="15" customHeight="1" x14ac:dyDescent="0.2">
      <c r="X577" s="17"/>
    </row>
    <row r="578" spans="24:24" ht="15" customHeight="1" x14ac:dyDescent="0.2">
      <c r="X578" s="17"/>
    </row>
    <row r="579" spans="24:24" ht="15" customHeight="1" x14ac:dyDescent="0.2">
      <c r="X579" s="17"/>
    </row>
    <row r="580" spans="24:24" ht="15" customHeight="1" x14ac:dyDescent="0.2">
      <c r="X580" s="17"/>
    </row>
    <row r="581" spans="24:24" ht="15" customHeight="1" x14ac:dyDescent="0.2">
      <c r="X581" s="17"/>
    </row>
    <row r="582" spans="24:24" ht="15" customHeight="1" x14ac:dyDescent="0.2">
      <c r="X582" s="17"/>
    </row>
    <row r="583" spans="24:24" ht="15" customHeight="1" x14ac:dyDescent="0.2">
      <c r="X583" s="17"/>
    </row>
    <row r="584" spans="24:24" ht="15" customHeight="1" x14ac:dyDescent="0.2">
      <c r="X584" s="17"/>
    </row>
    <row r="585" spans="24:24" ht="15" customHeight="1" x14ac:dyDescent="0.2">
      <c r="X585" s="17"/>
    </row>
    <row r="586" spans="24:24" ht="15" customHeight="1" x14ac:dyDescent="0.2">
      <c r="X586" s="17"/>
    </row>
    <row r="587" spans="24:24" ht="15" customHeight="1" x14ac:dyDescent="0.2">
      <c r="X587" s="17"/>
    </row>
    <row r="588" spans="24:24" ht="15" customHeight="1" x14ac:dyDescent="0.2">
      <c r="X588" s="17"/>
    </row>
    <row r="589" spans="24:24" ht="15" customHeight="1" x14ac:dyDescent="0.2">
      <c r="X589" s="17"/>
    </row>
    <row r="590" spans="24:24" ht="15" customHeight="1" x14ac:dyDescent="0.2">
      <c r="X590" s="17"/>
    </row>
    <row r="591" spans="24:24" ht="15" customHeight="1" x14ac:dyDescent="0.2">
      <c r="X591" s="17"/>
    </row>
    <row r="592" spans="24:24" ht="15" customHeight="1" x14ac:dyDescent="0.2">
      <c r="X592" s="17"/>
    </row>
    <row r="593" spans="24:24" ht="15" customHeight="1" x14ac:dyDescent="0.2">
      <c r="X593" s="17"/>
    </row>
    <row r="594" spans="24:24" ht="15" customHeight="1" x14ac:dyDescent="0.2">
      <c r="X594" s="17"/>
    </row>
    <row r="595" spans="24:24" ht="15" customHeight="1" x14ac:dyDescent="0.2">
      <c r="X595" s="17"/>
    </row>
    <row r="596" spans="24:24" ht="15" customHeight="1" x14ac:dyDescent="0.2">
      <c r="X596" s="17"/>
    </row>
    <row r="597" spans="24:24" ht="15" customHeight="1" x14ac:dyDescent="0.2">
      <c r="X597" s="17"/>
    </row>
    <row r="598" spans="24:24" ht="15" customHeight="1" x14ac:dyDescent="0.2">
      <c r="X598" s="17"/>
    </row>
    <row r="599" spans="24:24" ht="15" customHeight="1" x14ac:dyDescent="0.2">
      <c r="X599" s="17"/>
    </row>
    <row r="600" spans="24:24" ht="15" customHeight="1" x14ac:dyDescent="0.2">
      <c r="X600" s="17"/>
    </row>
    <row r="601" spans="24:24" ht="15" customHeight="1" x14ac:dyDescent="0.2">
      <c r="X601" s="17"/>
    </row>
    <row r="602" spans="24:24" ht="15" customHeight="1" x14ac:dyDescent="0.2">
      <c r="X602" s="17"/>
    </row>
    <row r="603" spans="24:24" ht="15" customHeight="1" x14ac:dyDescent="0.2">
      <c r="X603" s="17"/>
    </row>
    <row r="604" spans="24:24" ht="15" customHeight="1" x14ac:dyDescent="0.2">
      <c r="X604" s="17"/>
    </row>
    <row r="605" spans="24:24" ht="15" customHeight="1" x14ac:dyDescent="0.2">
      <c r="X605" s="17"/>
    </row>
    <row r="606" spans="24:24" ht="15" customHeight="1" x14ac:dyDescent="0.2">
      <c r="X606" s="17"/>
    </row>
    <row r="607" spans="24:24" ht="15" customHeight="1" x14ac:dyDescent="0.2">
      <c r="X607" s="17"/>
    </row>
    <row r="608" spans="24:24" ht="15" customHeight="1" x14ac:dyDescent="0.2">
      <c r="X608" s="17"/>
    </row>
    <row r="609" spans="24:24" ht="15" customHeight="1" x14ac:dyDescent="0.2">
      <c r="X609" s="17"/>
    </row>
    <row r="610" spans="24:24" ht="15" customHeight="1" x14ac:dyDescent="0.2">
      <c r="X610" s="17"/>
    </row>
    <row r="611" spans="24:24" ht="15" customHeight="1" x14ac:dyDescent="0.2">
      <c r="X611" s="17"/>
    </row>
    <row r="612" spans="24:24" ht="15" customHeight="1" x14ac:dyDescent="0.2">
      <c r="X612" s="17"/>
    </row>
    <row r="613" spans="24:24" ht="15" customHeight="1" x14ac:dyDescent="0.2">
      <c r="X613" s="17"/>
    </row>
    <row r="614" spans="24:24" ht="15" customHeight="1" x14ac:dyDescent="0.2">
      <c r="X614" s="17"/>
    </row>
    <row r="615" spans="24:24" ht="15" customHeight="1" x14ac:dyDescent="0.2">
      <c r="X615" s="17"/>
    </row>
    <row r="616" spans="24:24" ht="15" customHeight="1" x14ac:dyDescent="0.2">
      <c r="X616" s="17"/>
    </row>
    <row r="617" spans="24:24" ht="15" customHeight="1" x14ac:dyDescent="0.2">
      <c r="X617" s="17"/>
    </row>
    <row r="618" spans="24:24" ht="15" customHeight="1" x14ac:dyDescent="0.2">
      <c r="X618" s="17"/>
    </row>
    <row r="619" spans="24:24" ht="15" customHeight="1" x14ac:dyDescent="0.2">
      <c r="X619" s="17"/>
    </row>
    <row r="620" spans="24:24" ht="15" customHeight="1" x14ac:dyDescent="0.2">
      <c r="X620" s="17"/>
    </row>
    <row r="621" spans="24:24" ht="15" customHeight="1" x14ac:dyDescent="0.2">
      <c r="X621" s="17"/>
    </row>
    <row r="622" spans="24:24" ht="15" customHeight="1" x14ac:dyDescent="0.2">
      <c r="X622" s="17"/>
    </row>
    <row r="623" spans="24:24" ht="15" customHeight="1" x14ac:dyDescent="0.2">
      <c r="X623" s="17"/>
    </row>
    <row r="624" spans="24:24" ht="15" customHeight="1" x14ac:dyDescent="0.2">
      <c r="X624" s="17"/>
    </row>
    <row r="625" spans="24:24" ht="15" customHeight="1" x14ac:dyDescent="0.2">
      <c r="X625" s="17"/>
    </row>
    <row r="626" spans="24:24" ht="15" customHeight="1" x14ac:dyDescent="0.2">
      <c r="X626" s="17"/>
    </row>
    <row r="627" spans="24:24" ht="15" customHeight="1" x14ac:dyDescent="0.2">
      <c r="X627" s="17"/>
    </row>
    <row r="628" spans="24:24" ht="15" customHeight="1" x14ac:dyDescent="0.2">
      <c r="X628" s="17"/>
    </row>
    <row r="629" spans="24:24" ht="15" customHeight="1" x14ac:dyDescent="0.2">
      <c r="X629" s="17"/>
    </row>
    <row r="630" spans="24:24" ht="15" customHeight="1" x14ac:dyDescent="0.2">
      <c r="X630" s="17"/>
    </row>
    <row r="631" spans="24:24" ht="15" customHeight="1" x14ac:dyDescent="0.2">
      <c r="X631" s="17"/>
    </row>
    <row r="632" spans="24:24" ht="15" customHeight="1" x14ac:dyDescent="0.2">
      <c r="X632" s="17"/>
    </row>
    <row r="633" spans="24:24" ht="15" customHeight="1" x14ac:dyDescent="0.2">
      <c r="X633" s="17"/>
    </row>
    <row r="634" spans="24:24" ht="15" customHeight="1" x14ac:dyDescent="0.2">
      <c r="X634" s="17"/>
    </row>
    <row r="635" spans="24:24" ht="15" customHeight="1" x14ac:dyDescent="0.2">
      <c r="X635" s="17"/>
    </row>
    <row r="636" spans="24:24" ht="15" customHeight="1" x14ac:dyDescent="0.2">
      <c r="X636" s="17"/>
    </row>
    <row r="637" spans="24:24" ht="15" customHeight="1" x14ac:dyDescent="0.2">
      <c r="X637" s="17"/>
    </row>
    <row r="638" spans="24:24" ht="15" customHeight="1" x14ac:dyDescent="0.2">
      <c r="X638" s="17"/>
    </row>
    <row r="639" spans="24:24" ht="15" customHeight="1" x14ac:dyDescent="0.2">
      <c r="X639" s="17"/>
    </row>
    <row r="640" spans="24:24" ht="15" customHeight="1" x14ac:dyDescent="0.2">
      <c r="X640" s="17"/>
    </row>
    <row r="641" spans="24:24" ht="15" customHeight="1" x14ac:dyDescent="0.2">
      <c r="X641" s="17"/>
    </row>
    <row r="642" spans="24:24" ht="15" customHeight="1" x14ac:dyDescent="0.2">
      <c r="X642" s="17"/>
    </row>
    <row r="643" spans="24:24" ht="15" customHeight="1" x14ac:dyDescent="0.2">
      <c r="X643" s="17"/>
    </row>
    <row r="644" spans="24:24" ht="15" customHeight="1" x14ac:dyDescent="0.2">
      <c r="X644" s="17"/>
    </row>
    <row r="645" spans="24:24" ht="15" customHeight="1" x14ac:dyDescent="0.2">
      <c r="X645" s="17"/>
    </row>
    <row r="646" spans="24:24" ht="15" customHeight="1" x14ac:dyDescent="0.2">
      <c r="X646" s="17"/>
    </row>
    <row r="647" spans="24:24" ht="15" customHeight="1" x14ac:dyDescent="0.2">
      <c r="X647" s="17"/>
    </row>
    <row r="648" spans="24:24" ht="15" customHeight="1" x14ac:dyDescent="0.2">
      <c r="X648" s="17"/>
    </row>
    <row r="649" spans="24:24" ht="15" customHeight="1" x14ac:dyDescent="0.2">
      <c r="X649" s="17"/>
    </row>
    <row r="650" spans="24:24" ht="15" customHeight="1" x14ac:dyDescent="0.2">
      <c r="X650" s="17"/>
    </row>
    <row r="651" spans="24:24" ht="15" customHeight="1" x14ac:dyDescent="0.2">
      <c r="X651" s="17"/>
    </row>
    <row r="652" spans="24:24" ht="15" customHeight="1" x14ac:dyDescent="0.2">
      <c r="X652" s="17"/>
    </row>
    <row r="653" spans="24:24" ht="15" customHeight="1" x14ac:dyDescent="0.2">
      <c r="X653" s="17"/>
    </row>
    <row r="654" spans="24:24" ht="15" customHeight="1" x14ac:dyDescent="0.2">
      <c r="X654" s="17"/>
    </row>
    <row r="655" spans="24:24" ht="15" customHeight="1" x14ac:dyDescent="0.2">
      <c r="X655" s="17"/>
    </row>
    <row r="656" spans="24:24" ht="15" customHeight="1" x14ac:dyDescent="0.2">
      <c r="X656" s="17"/>
    </row>
    <row r="657" spans="24:24" ht="15" customHeight="1" x14ac:dyDescent="0.2">
      <c r="X657" s="17"/>
    </row>
    <row r="658" spans="24:24" ht="15" customHeight="1" x14ac:dyDescent="0.2">
      <c r="X658" s="17"/>
    </row>
    <row r="659" spans="24:24" ht="15" customHeight="1" x14ac:dyDescent="0.2">
      <c r="X659" s="17"/>
    </row>
    <row r="660" spans="24:24" ht="15" customHeight="1" x14ac:dyDescent="0.2">
      <c r="X660" s="17"/>
    </row>
    <row r="661" spans="24:24" ht="15" customHeight="1" x14ac:dyDescent="0.2">
      <c r="X661" s="17"/>
    </row>
    <row r="662" spans="24:24" ht="15" customHeight="1" x14ac:dyDescent="0.2">
      <c r="X662" s="17"/>
    </row>
    <row r="663" spans="24:24" ht="15" customHeight="1" x14ac:dyDescent="0.2">
      <c r="X663" s="17"/>
    </row>
    <row r="664" spans="24:24" ht="15" customHeight="1" x14ac:dyDescent="0.2">
      <c r="X664" s="17"/>
    </row>
    <row r="665" spans="24:24" ht="15" customHeight="1" x14ac:dyDescent="0.2">
      <c r="X665" s="17"/>
    </row>
    <row r="666" spans="24:24" ht="15" customHeight="1" x14ac:dyDescent="0.2">
      <c r="X666" s="17"/>
    </row>
    <row r="667" spans="24:24" ht="15" customHeight="1" x14ac:dyDescent="0.2">
      <c r="X667" s="17"/>
    </row>
    <row r="668" spans="24:24" ht="15" customHeight="1" x14ac:dyDescent="0.2">
      <c r="X668" s="17"/>
    </row>
    <row r="669" spans="24:24" ht="15" customHeight="1" x14ac:dyDescent="0.2">
      <c r="X669" s="17"/>
    </row>
    <row r="670" spans="24:24" ht="15" customHeight="1" x14ac:dyDescent="0.2">
      <c r="X670" s="17"/>
    </row>
    <row r="671" spans="24:24" ht="15" customHeight="1" x14ac:dyDescent="0.2">
      <c r="X671" s="17"/>
    </row>
    <row r="672" spans="24:24" ht="15" customHeight="1" x14ac:dyDescent="0.2">
      <c r="X672" s="17"/>
    </row>
    <row r="673" spans="24:24" ht="15" customHeight="1" x14ac:dyDescent="0.2">
      <c r="X673" s="17"/>
    </row>
    <row r="674" spans="24:24" ht="15" customHeight="1" x14ac:dyDescent="0.2">
      <c r="X674" s="17"/>
    </row>
    <row r="675" spans="24:24" ht="15" customHeight="1" x14ac:dyDescent="0.2">
      <c r="X675" s="17"/>
    </row>
    <row r="676" spans="24:24" ht="15" customHeight="1" x14ac:dyDescent="0.2">
      <c r="X676" s="17"/>
    </row>
    <row r="677" spans="24:24" ht="15" customHeight="1" x14ac:dyDescent="0.2">
      <c r="X677" s="17"/>
    </row>
    <row r="678" spans="24:24" ht="15" customHeight="1" x14ac:dyDescent="0.2">
      <c r="X678" s="17"/>
    </row>
    <row r="679" spans="24:24" ht="15" customHeight="1" x14ac:dyDescent="0.2">
      <c r="X679" s="17"/>
    </row>
    <row r="680" spans="24:24" ht="15" customHeight="1" x14ac:dyDescent="0.2">
      <c r="X680" s="17"/>
    </row>
    <row r="681" spans="24:24" ht="15" customHeight="1" x14ac:dyDescent="0.2">
      <c r="X681" s="17"/>
    </row>
    <row r="682" spans="24:24" ht="15" customHeight="1" x14ac:dyDescent="0.2">
      <c r="X682" s="17"/>
    </row>
    <row r="683" spans="24:24" ht="15" customHeight="1" x14ac:dyDescent="0.2">
      <c r="X683" s="17"/>
    </row>
    <row r="684" spans="24:24" ht="15" customHeight="1" x14ac:dyDescent="0.2">
      <c r="X684" s="17"/>
    </row>
    <row r="685" spans="24:24" ht="15" customHeight="1" x14ac:dyDescent="0.2">
      <c r="X685" s="17"/>
    </row>
    <row r="686" spans="24:24" ht="15" customHeight="1" x14ac:dyDescent="0.2">
      <c r="X686" s="17"/>
    </row>
    <row r="687" spans="24:24" ht="15" customHeight="1" x14ac:dyDescent="0.2">
      <c r="X687" s="17"/>
    </row>
    <row r="688" spans="24:24" ht="15" customHeight="1" x14ac:dyDescent="0.2">
      <c r="X688" s="17"/>
    </row>
    <row r="689" spans="24:24" ht="15" customHeight="1" x14ac:dyDescent="0.2">
      <c r="X689" s="17"/>
    </row>
    <row r="690" spans="24:24" ht="15" customHeight="1" x14ac:dyDescent="0.2">
      <c r="X690" s="17"/>
    </row>
    <row r="691" spans="24:24" ht="15" customHeight="1" x14ac:dyDescent="0.2">
      <c r="X691" s="17"/>
    </row>
    <row r="692" spans="24:24" ht="15" customHeight="1" x14ac:dyDescent="0.2">
      <c r="X692" s="17"/>
    </row>
    <row r="693" spans="24:24" ht="15" customHeight="1" x14ac:dyDescent="0.2">
      <c r="X693" s="17"/>
    </row>
    <row r="694" spans="24:24" ht="15" customHeight="1" x14ac:dyDescent="0.2">
      <c r="X694" s="17"/>
    </row>
    <row r="695" spans="24:24" ht="15" customHeight="1" x14ac:dyDescent="0.2">
      <c r="X695" s="17"/>
    </row>
    <row r="696" spans="24:24" ht="15" customHeight="1" x14ac:dyDescent="0.2">
      <c r="X696" s="17"/>
    </row>
    <row r="697" spans="24:24" ht="15" customHeight="1" x14ac:dyDescent="0.2">
      <c r="X697" s="17"/>
    </row>
    <row r="698" spans="24:24" ht="15" customHeight="1" x14ac:dyDescent="0.2">
      <c r="X698" s="17"/>
    </row>
    <row r="699" spans="24:24" ht="15" customHeight="1" x14ac:dyDescent="0.2">
      <c r="X699" s="17"/>
    </row>
    <row r="700" spans="24:24" ht="15" customHeight="1" x14ac:dyDescent="0.2">
      <c r="X700" s="17"/>
    </row>
    <row r="701" spans="24:24" ht="15" customHeight="1" x14ac:dyDescent="0.2">
      <c r="X701" s="17"/>
    </row>
    <row r="702" spans="24:24" ht="15" customHeight="1" x14ac:dyDescent="0.2">
      <c r="X702" s="17"/>
    </row>
    <row r="703" spans="24:24" ht="15" customHeight="1" x14ac:dyDescent="0.2">
      <c r="X703" s="17"/>
    </row>
    <row r="704" spans="24:24" ht="15" customHeight="1" x14ac:dyDescent="0.2">
      <c r="X704" s="17"/>
    </row>
    <row r="705" spans="24:24" ht="15" customHeight="1" x14ac:dyDescent="0.2">
      <c r="X705" s="17"/>
    </row>
    <row r="706" spans="24:24" ht="15" customHeight="1" x14ac:dyDescent="0.2">
      <c r="X706" s="17"/>
    </row>
    <row r="707" spans="24:24" ht="15" customHeight="1" x14ac:dyDescent="0.2">
      <c r="X707" s="17"/>
    </row>
    <row r="708" spans="24:24" ht="15" customHeight="1" x14ac:dyDescent="0.2">
      <c r="X708" s="17"/>
    </row>
    <row r="709" spans="24:24" ht="15" customHeight="1" x14ac:dyDescent="0.2">
      <c r="X709" s="17"/>
    </row>
    <row r="710" spans="24:24" ht="15" customHeight="1" x14ac:dyDescent="0.2">
      <c r="X710" s="17"/>
    </row>
    <row r="711" spans="24:24" ht="15" customHeight="1" x14ac:dyDescent="0.2">
      <c r="X711" s="17"/>
    </row>
    <row r="712" spans="24:24" ht="15" customHeight="1" x14ac:dyDescent="0.2">
      <c r="X712" s="17"/>
    </row>
    <row r="713" spans="24:24" ht="15" customHeight="1" x14ac:dyDescent="0.2">
      <c r="X713" s="17"/>
    </row>
    <row r="714" spans="24:24" ht="15" customHeight="1" x14ac:dyDescent="0.2">
      <c r="X714" s="17"/>
    </row>
    <row r="715" spans="24:24" ht="15" customHeight="1" x14ac:dyDescent="0.2">
      <c r="X715" s="17"/>
    </row>
    <row r="716" spans="24:24" ht="15" customHeight="1" x14ac:dyDescent="0.2">
      <c r="X716" s="17"/>
    </row>
    <row r="717" spans="24:24" ht="15" customHeight="1" x14ac:dyDescent="0.2">
      <c r="X717" s="17"/>
    </row>
    <row r="718" spans="24:24" ht="15" customHeight="1" x14ac:dyDescent="0.2">
      <c r="X718" s="17"/>
    </row>
    <row r="719" spans="24:24" ht="15" customHeight="1" x14ac:dyDescent="0.2">
      <c r="X719" s="17"/>
    </row>
    <row r="720" spans="24:24" ht="15" customHeight="1" x14ac:dyDescent="0.2">
      <c r="X720" s="17"/>
    </row>
    <row r="721" spans="24:24" ht="15" customHeight="1" x14ac:dyDescent="0.2">
      <c r="X721" s="17"/>
    </row>
    <row r="722" spans="24:24" ht="15" customHeight="1" x14ac:dyDescent="0.2">
      <c r="X722" s="17"/>
    </row>
    <row r="723" spans="24:24" ht="15" customHeight="1" x14ac:dyDescent="0.2">
      <c r="X723" s="17"/>
    </row>
    <row r="724" spans="24:24" ht="15" customHeight="1" x14ac:dyDescent="0.2">
      <c r="X724" s="17"/>
    </row>
    <row r="725" spans="24:24" ht="15" customHeight="1" x14ac:dyDescent="0.2">
      <c r="X725" s="17"/>
    </row>
    <row r="726" spans="24:24" ht="15" customHeight="1" x14ac:dyDescent="0.2">
      <c r="X726" s="17"/>
    </row>
    <row r="727" spans="24:24" ht="15" customHeight="1" x14ac:dyDescent="0.2">
      <c r="X727" s="17"/>
    </row>
    <row r="728" spans="24:24" ht="15" customHeight="1" x14ac:dyDescent="0.2">
      <c r="X728" s="17"/>
    </row>
    <row r="729" spans="24:24" ht="15" customHeight="1" x14ac:dyDescent="0.2">
      <c r="X729" s="17"/>
    </row>
    <row r="730" spans="24:24" ht="15" customHeight="1" x14ac:dyDescent="0.2">
      <c r="X730" s="17"/>
    </row>
    <row r="731" spans="24:24" ht="15" customHeight="1" x14ac:dyDescent="0.2">
      <c r="X731" s="17"/>
    </row>
    <row r="732" spans="24:24" ht="15" customHeight="1" x14ac:dyDescent="0.2">
      <c r="X732" s="17"/>
    </row>
    <row r="733" spans="24:24" ht="15" customHeight="1" x14ac:dyDescent="0.2">
      <c r="X733" s="17"/>
    </row>
    <row r="734" spans="24:24" ht="15" customHeight="1" x14ac:dyDescent="0.2">
      <c r="X734" s="17"/>
    </row>
    <row r="735" spans="24:24" ht="15" customHeight="1" x14ac:dyDescent="0.2">
      <c r="X735" s="17"/>
    </row>
    <row r="736" spans="24:24" ht="15" customHeight="1" x14ac:dyDescent="0.2">
      <c r="X736" s="17"/>
    </row>
    <row r="737" spans="24:24" ht="15" customHeight="1" x14ac:dyDescent="0.2">
      <c r="X737" s="17"/>
    </row>
    <row r="738" spans="24:24" ht="15" customHeight="1" x14ac:dyDescent="0.2">
      <c r="X738" s="17"/>
    </row>
    <row r="739" spans="24:24" ht="15" customHeight="1" x14ac:dyDescent="0.2">
      <c r="X739" s="17"/>
    </row>
    <row r="740" spans="24:24" ht="15" customHeight="1" x14ac:dyDescent="0.2">
      <c r="X740" s="17"/>
    </row>
    <row r="741" spans="24:24" ht="15" customHeight="1" x14ac:dyDescent="0.2">
      <c r="X741" s="17"/>
    </row>
    <row r="742" spans="24:24" ht="15" customHeight="1" x14ac:dyDescent="0.2">
      <c r="X742" s="17"/>
    </row>
    <row r="743" spans="24:24" ht="15" customHeight="1" x14ac:dyDescent="0.2">
      <c r="X743" s="17"/>
    </row>
    <row r="744" spans="24:24" ht="15" customHeight="1" x14ac:dyDescent="0.2">
      <c r="X744" s="17"/>
    </row>
    <row r="745" spans="24:24" ht="15" customHeight="1" x14ac:dyDescent="0.2">
      <c r="X745" s="17"/>
    </row>
    <row r="746" spans="24:24" ht="15" customHeight="1" x14ac:dyDescent="0.2">
      <c r="X746" s="17"/>
    </row>
    <row r="747" spans="24:24" ht="15" customHeight="1" x14ac:dyDescent="0.2">
      <c r="X747" s="17"/>
    </row>
    <row r="748" spans="24:24" ht="15" customHeight="1" x14ac:dyDescent="0.2">
      <c r="X748" s="17"/>
    </row>
    <row r="749" spans="24:24" ht="15" customHeight="1" x14ac:dyDescent="0.2">
      <c r="X749" s="17"/>
    </row>
    <row r="750" spans="24:24" ht="15" customHeight="1" x14ac:dyDescent="0.2">
      <c r="X750" s="17"/>
    </row>
    <row r="751" spans="24:24" ht="15" customHeight="1" x14ac:dyDescent="0.2">
      <c r="X751" s="17"/>
    </row>
    <row r="752" spans="24:24" ht="15" customHeight="1" x14ac:dyDescent="0.2">
      <c r="X752" s="17"/>
    </row>
    <row r="753" spans="24:24" ht="15" customHeight="1" x14ac:dyDescent="0.2">
      <c r="X753" s="17"/>
    </row>
    <row r="754" spans="24:24" ht="15" customHeight="1" x14ac:dyDescent="0.2">
      <c r="X754" s="17"/>
    </row>
    <row r="755" spans="24:24" ht="15" customHeight="1" x14ac:dyDescent="0.2">
      <c r="X755" s="17"/>
    </row>
    <row r="756" spans="24:24" ht="15" customHeight="1" x14ac:dyDescent="0.2">
      <c r="X756" s="17"/>
    </row>
    <row r="757" spans="24:24" ht="15" customHeight="1" x14ac:dyDescent="0.2">
      <c r="X757" s="17"/>
    </row>
    <row r="758" spans="24:24" ht="15" customHeight="1" x14ac:dyDescent="0.2">
      <c r="X758" s="17"/>
    </row>
    <row r="759" spans="24:24" ht="15" customHeight="1" x14ac:dyDescent="0.2">
      <c r="X759" s="17"/>
    </row>
    <row r="760" spans="24:24" ht="15" customHeight="1" x14ac:dyDescent="0.2">
      <c r="X760" s="17"/>
    </row>
    <row r="761" spans="24:24" ht="15" customHeight="1" x14ac:dyDescent="0.2">
      <c r="X761" s="17"/>
    </row>
    <row r="762" spans="24:24" ht="15" customHeight="1" x14ac:dyDescent="0.2">
      <c r="X762" s="17"/>
    </row>
    <row r="763" spans="24:24" ht="15" customHeight="1" x14ac:dyDescent="0.2">
      <c r="X763" s="17"/>
    </row>
    <row r="764" spans="24:24" ht="15" customHeight="1" x14ac:dyDescent="0.2">
      <c r="X764" s="17"/>
    </row>
    <row r="765" spans="24:24" ht="15" customHeight="1" x14ac:dyDescent="0.2">
      <c r="X765" s="17"/>
    </row>
    <row r="766" spans="24:24" ht="15" customHeight="1" x14ac:dyDescent="0.2">
      <c r="X766" s="17"/>
    </row>
    <row r="767" spans="24:24" ht="15" customHeight="1" x14ac:dyDescent="0.2">
      <c r="X767" s="17"/>
    </row>
    <row r="768" spans="24:24" ht="15" customHeight="1" x14ac:dyDescent="0.2">
      <c r="X768" s="17"/>
    </row>
    <row r="769" spans="24:24" ht="15" customHeight="1" x14ac:dyDescent="0.2">
      <c r="X769" s="17"/>
    </row>
    <row r="770" spans="24:24" ht="15" customHeight="1" x14ac:dyDescent="0.2">
      <c r="X770" s="17"/>
    </row>
    <row r="771" spans="24:24" ht="15" customHeight="1" x14ac:dyDescent="0.2">
      <c r="X771" s="17"/>
    </row>
    <row r="772" spans="24:24" ht="15" customHeight="1" x14ac:dyDescent="0.2">
      <c r="X772" s="17"/>
    </row>
    <row r="773" spans="24:24" ht="15" customHeight="1" x14ac:dyDescent="0.2">
      <c r="X773" s="17"/>
    </row>
    <row r="774" spans="24:24" ht="15" customHeight="1" x14ac:dyDescent="0.2">
      <c r="X774" s="17"/>
    </row>
    <row r="775" spans="24:24" ht="15" customHeight="1" x14ac:dyDescent="0.2">
      <c r="X775" s="17"/>
    </row>
    <row r="776" spans="24:24" ht="15" customHeight="1" x14ac:dyDescent="0.2">
      <c r="X776" s="17"/>
    </row>
    <row r="777" spans="24:24" ht="15" customHeight="1" x14ac:dyDescent="0.2">
      <c r="X777" s="17"/>
    </row>
    <row r="778" spans="24:24" ht="15" customHeight="1" x14ac:dyDescent="0.2">
      <c r="X778" s="17"/>
    </row>
    <row r="779" spans="24:24" ht="15" customHeight="1" x14ac:dyDescent="0.2">
      <c r="X779" s="17"/>
    </row>
    <row r="780" spans="24:24" ht="15" customHeight="1" x14ac:dyDescent="0.2">
      <c r="X780" s="17"/>
    </row>
    <row r="781" spans="24:24" ht="15" customHeight="1" x14ac:dyDescent="0.2">
      <c r="X781" s="17"/>
    </row>
    <row r="782" spans="24:24" ht="15" customHeight="1" x14ac:dyDescent="0.2">
      <c r="X782" s="17"/>
    </row>
    <row r="783" spans="24:24" ht="15" customHeight="1" x14ac:dyDescent="0.2">
      <c r="X783" s="17"/>
    </row>
    <row r="784" spans="24:24" ht="15" customHeight="1" x14ac:dyDescent="0.2">
      <c r="X784" s="17"/>
    </row>
    <row r="785" spans="24:24" ht="15" customHeight="1" x14ac:dyDescent="0.2">
      <c r="X785" s="17"/>
    </row>
    <row r="786" spans="24:24" ht="15" customHeight="1" x14ac:dyDescent="0.2">
      <c r="X786" s="17"/>
    </row>
    <row r="787" spans="24:24" ht="15" customHeight="1" x14ac:dyDescent="0.2">
      <c r="X787" s="17"/>
    </row>
    <row r="788" spans="24:24" ht="15" customHeight="1" x14ac:dyDescent="0.2">
      <c r="X788" s="17"/>
    </row>
    <row r="789" spans="24:24" ht="15" customHeight="1" x14ac:dyDescent="0.2">
      <c r="X789" s="17"/>
    </row>
    <row r="790" spans="24:24" ht="15" customHeight="1" x14ac:dyDescent="0.2">
      <c r="X790" s="17"/>
    </row>
    <row r="791" spans="24:24" ht="15" customHeight="1" x14ac:dyDescent="0.2">
      <c r="X791" s="17"/>
    </row>
    <row r="792" spans="24:24" ht="15" customHeight="1" x14ac:dyDescent="0.2">
      <c r="X792" s="17"/>
    </row>
    <row r="793" spans="24:24" ht="15" customHeight="1" x14ac:dyDescent="0.2">
      <c r="X793" s="17"/>
    </row>
    <row r="794" spans="24:24" ht="15" customHeight="1" x14ac:dyDescent="0.2">
      <c r="X794" s="17"/>
    </row>
    <row r="795" spans="24:24" ht="15" customHeight="1" x14ac:dyDescent="0.2">
      <c r="X795" s="17"/>
    </row>
    <row r="796" spans="24:24" ht="15" customHeight="1" x14ac:dyDescent="0.2">
      <c r="X796" s="17"/>
    </row>
    <row r="797" spans="24:24" ht="15" customHeight="1" x14ac:dyDescent="0.2">
      <c r="X797" s="17"/>
    </row>
    <row r="798" spans="24:24" ht="15" customHeight="1" x14ac:dyDescent="0.2">
      <c r="X798" s="17"/>
    </row>
    <row r="799" spans="24:24" ht="15" customHeight="1" x14ac:dyDescent="0.2">
      <c r="X799" s="17"/>
    </row>
    <row r="800" spans="24:24" ht="15" customHeight="1" x14ac:dyDescent="0.2">
      <c r="X800" s="17"/>
    </row>
    <row r="801" spans="24:24" ht="15" customHeight="1" x14ac:dyDescent="0.2">
      <c r="X801" s="17"/>
    </row>
    <row r="802" spans="24:24" ht="15" customHeight="1" x14ac:dyDescent="0.2">
      <c r="X802" s="17"/>
    </row>
    <row r="803" spans="24:24" ht="15" customHeight="1" x14ac:dyDescent="0.2">
      <c r="X803" s="17"/>
    </row>
    <row r="804" spans="24:24" ht="15" customHeight="1" x14ac:dyDescent="0.2">
      <c r="X804" s="17"/>
    </row>
    <row r="805" spans="24:24" ht="15" customHeight="1" x14ac:dyDescent="0.2">
      <c r="X805" s="17"/>
    </row>
    <row r="806" spans="24:24" ht="15" customHeight="1" x14ac:dyDescent="0.2">
      <c r="X806" s="17"/>
    </row>
    <row r="807" spans="24:24" ht="15" customHeight="1" x14ac:dyDescent="0.2">
      <c r="X807" s="17"/>
    </row>
    <row r="808" spans="24:24" ht="15" customHeight="1" x14ac:dyDescent="0.2">
      <c r="X808" s="17"/>
    </row>
    <row r="809" spans="24:24" ht="15" customHeight="1" x14ac:dyDescent="0.2">
      <c r="X809" s="17"/>
    </row>
    <row r="810" spans="24:24" ht="15" customHeight="1" x14ac:dyDescent="0.2">
      <c r="X810" s="17"/>
    </row>
    <row r="811" spans="24:24" ht="15" customHeight="1" x14ac:dyDescent="0.2">
      <c r="X811" s="17"/>
    </row>
    <row r="812" spans="24:24" ht="15" customHeight="1" x14ac:dyDescent="0.2">
      <c r="X812" s="17"/>
    </row>
    <row r="813" spans="24:24" ht="15" customHeight="1" x14ac:dyDescent="0.2">
      <c r="X813" s="17"/>
    </row>
    <row r="814" spans="24:24" ht="15" customHeight="1" x14ac:dyDescent="0.2">
      <c r="X814" s="17"/>
    </row>
    <row r="815" spans="24:24" ht="15" customHeight="1" x14ac:dyDescent="0.2">
      <c r="X815" s="17"/>
    </row>
    <row r="816" spans="24:24" ht="15" customHeight="1" x14ac:dyDescent="0.2">
      <c r="X816" s="17"/>
    </row>
    <row r="817" spans="24:24" ht="15" customHeight="1" x14ac:dyDescent="0.2">
      <c r="X817" s="17"/>
    </row>
    <row r="818" spans="24:24" ht="15" customHeight="1" x14ac:dyDescent="0.2">
      <c r="X818" s="17"/>
    </row>
    <row r="819" spans="24:24" ht="15" customHeight="1" x14ac:dyDescent="0.2">
      <c r="X819" s="17"/>
    </row>
    <row r="820" spans="24:24" ht="15" customHeight="1" x14ac:dyDescent="0.2">
      <c r="X820" s="17"/>
    </row>
    <row r="821" spans="24:24" ht="15" customHeight="1" x14ac:dyDescent="0.2">
      <c r="X821" s="17"/>
    </row>
    <row r="822" spans="24:24" ht="15" customHeight="1" x14ac:dyDescent="0.2">
      <c r="X822" s="17"/>
    </row>
    <row r="823" spans="24:24" ht="15" customHeight="1" x14ac:dyDescent="0.2">
      <c r="X823" s="17"/>
    </row>
    <row r="824" spans="24:24" ht="15" customHeight="1" x14ac:dyDescent="0.2">
      <c r="X824" s="17"/>
    </row>
    <row r="825" spans="24:24" ht="15" customHeight="1" x14ac:dyDescent="0.2">
      <c r="X825" s="17"/>
    </row>
    <row r="826" spans="24:24" ht="15" customHeight="1" x14ac:dyDescent="0.2">
      <c r="X826" s="17"/>
    </row>
    <row r="827" spans="24:24" ht="15" customHeight="1" x14ac:dyDescent="0.2">
      <c r="X827" s="17"/>
    </row>
    <row r="828" spans="24:24" ht="15" customHeight="1" x14ac:dyDescent="0.2">
      <c r="X828" s="17"/>
    </row>
    <row r="829" spans="24:24" ht="15" customHeight="1" x14ac:dyDescent="0.2">
      <c r="X829" s="17"/>
    </row>
    <row r="830" spans="24:24" ht="15" customHeight="1" x14ac:dyDescent="0.2">
      <c r="X830" s="17"/>
    </row>
    <row r="831" spans="24:24" ht="15" customHeight="1" x14ac:dyDescent="0.2">
      <c r="X831" s="17"/>
    </row>
    <row r="832" spans="24:24" ht="15" customHeight="1" x14ac:dyDescent="0.2">
      <c r="X832" s="17"/>
    </row>
    <row r="833" spans="24:24" ht="15" customHeight="1" x14ac:dyDescent="0.2">
      <c r="X833" s="17"/>
    </row>
    <row r="834" spans="24:24" ht="15" customHeight="1" x14ac:dyDescent="0.2">
      <c r="X834" s="17"/>
    </row>
    <row r="835" spans="24:24" ht="15" customHeight="1" x14ac:dyDescent="0.2">
      <c r="X835" s="17"/>
    </row>
    <row r="836" spans="24:24" ht="15" customHeight="1" x14ac:dyDescent="0.2">
      <c r="X836" s="17"/>
    </row>
    <row r="837" spans="24:24" ht="15" customHeight="1" x14ac:dyDescent="0.2">
      <c r="X837" s="17"/>
    </row>
    <row r="838" spans="24:24" ht="15" customHeight="1" x14ac:dyDescent="0.2">
      <c r="X838" s="17"/>
    </row>
    <row r="839" spans="24:24" ht="15" customHeight="1" x14ac:dyDescent="0.2">
      <c r="X839" s="17"/>
    </row>
    <row r="840" spans="24:24" ht="15" customHeight="1" x14ac:dyDescent="0.2">
      <c r="X840" s="17"/>
    </row>
    <row r="841" spans="24:24" ht="15" customHeight="1" x14ac:dyDescent="0.2">
      <c r="X841" s="17"/>
    </row>
    <row r="842" spans="24:24" ht="15" customHeight="1" x14ac:dyDescent="0.2">
      <c r="X842" s="17"/>
    </row>
    <row r="843" spans="24:24" ht="15" customHeight="1" x14ac:dyDescent="0.2">
      <c r="X843" s="17"/>
    </row>
    <row r="844" spans="24:24" ht="15" customHeight="1" x14ac:dyDescent="0.2">
      <c r="X844" s="17"/>
    </row>
    <row r="845" spans="24:24" ht="15" customHeight="1" x14ac:dyDescent="0.2">
      <c r="X845" s="17"/>
    </row>
    <row r="846" spans="24:24" ht="15" customHeight="1" x14ac:dyDescent="0.2">
      <c r="X846" s="17"/>
    </row>
    <row r="847" spans="24:24" ht="15" customHeight="1" x14ac:dyDescent="0.2">
      <c r="X847" s="17"/>
    </row>
    <row r="848" spans="24:24" ht="15" customHeight="1" x14ac:dyDescent="0.2">
      <c r="X848" s="17"/>
    </row>
    <row r="849" spans="24:24" ht="15" customHeight="1" x14ac:dyDescent="0.2">
      <c r="X849" s="17"/>
    </row>
    <row r="850" spans="24:24" ht="15" customHeight="1" x14ac:dyDescent="0.2">
      <c r="X850" s="17"/>
    </row>
    <row r="851" spans="24:24" ht="15" customHeight="1" x14ac:dyDescent="0.2">
      <c r="X851" s="17"/>
    </row>
    <row r="852" spans="24:24" ht="15" customHeight="1" x14ac:dyDescent="0.2">
      <c r="X852" s="17"/>
    </row>
    <row r="853" spans="24:24" ht="15" customHeight="1" x14ac:dyDescent="0.2">
      <c r="X853" s="17"/>
    </row>
    <row r="854" spans="24:24" ht="15" customHeight="1" x14ac:dyDescent="0.2">
      <c r="X854" s="17"/>
    </row>
    <row r="855" spans="24:24" ht="15" customHeight="1" x14ac:dyDescent="0.2">
      <c r="X855" s="17"/>
    </row>
    <row r="856" spans="24:24" ht="15" customHeight="1" x14ac:dyDescent="0.2">
      <c r="X856" s="17"/>
    </row>
    <row r="857" spans="24:24" ht="15" customHeight="1" x14ac:dyDescent="0.2">
      <c r="X857" s="17"/>
    </row>
    <row r="858" spans="24:24" ht="15" customHeight="1" x14ac:dyDescent="0.2">
      <c r="X858" s="17"/>
    </row>
    <row r="859" spans="24:24" ht="15" customHeight="1" x14ac:dyDescent="0.2">
      <c r="X859" s="17"/>
    </row>
    <row r="860" spans="24:24" ht="15" customHeight="1" x14ac:dyDescent="0.2">
      <c r="X860" s="17"/>
    </row>
    <row r="861" spans="24:24" ht="15" customHeight="1" x14ac:dyDescent="0.2">
      <c r="X861" s="17"/>
    </row>
    <row r="862" spans="24:24" ht="15" customHeight="1" x14ac:dyDescent="0.2">
      <c r="X862" s="17"/>
    </row>
    <row r="863" spans="24:24" ht="15" customHeight="1" x14ac:dyDescent="0.2">
      <c r="X863" s="17"/>
    </row>
    <row r="864" spans="24:24" ht="15" customHeight="1" x14ac:dyDescent="0.2">
      <c r="X864" s="17"/>
    </row>
    <row r="865" spans="24:24" ht="15" customHeight="1" x14ac:dyDescent="0.2">
      <c r="X865" s="17"/>
    </row>
    <row r="866" spans="24:24" ht="15" customHeight="1" x14ac:dyDescent="0.2">
      <c r="X866" s="17"/>
    </row>
    <row r="867" spans="24:24" ht="15" customHeight="1" x14ac:dyDescent="0.2">
      <c r="X867" s="17"/>
    </row>
    <row r="868" spans="24:24" ht="15" customHeight="1" x14ac:dyDescent="0.2">
      <c r="X868" s="17"/>
    </row>
    <row r="869" spans="24:24" ht="15" customHeight="1" x14ac:dyDescent="0.2">
      <c r="X869" s="17"/>
    </row>
    <row r="870" spans="24:24" ht="15" customHeight="1" x14ac:dyDescent="0.2">
      <c r="X870" s="17"/>
    </row>
    <row r="871" spans="24:24" ht="15" customHeight="1" x14ac:dyDescent="0.2">
      <c r="X871" s="17"/>
    </row>
    <row r="872" spans="24:24" ht="15" customHeight="1" x14ac:dyDescent="0.2">
      <c r="X872" s="17"/>
    </row>
    <row r="873" spans="24:24" ht="15" customHeight="1" x14ac:dyDescent="0.2">
      <c r="X873" s="17"/>
    </row>
    <row r="874" spans="24:24" ht="15" customHeight="1" x14ac:dyDescent="0.2">
      <c r="X874" s="17"/>
    </row>
    <row r="875" spans="24:24" ht="15" customHeight="1" x14ac:dyDescent="0.2">
      <c r="X875" s="17"/>
    </row>
    <row r="876" spans="24:24" ht="15" customHeight="1" x14ac:dyDescent="0.2">
      <c r="X876" s="17"/>
    </row>
    <row r="877" spans="24:24" ht="15" customHeight="1" x14ac:dyDescent="0.2">
      <c r="X877" s="17"/>
    </row>
    <row r="878" spans="24:24" ht="15" customHeight="1" x14ac:dyDescent="0.2">
      <c r="X878" s="17"/>
    </row>
    <row r="879" spans="24:24" ht="15" customHeight="1" x14ac:dyDescent="0.2">
      <c r="X879" s="17"/>
    </row>
    <row r="880" spans="24:24" ht="15" customHeight="1" x14ac:dyDescent="0.2">
      <c r="X880" s="17"/>
    </row>
    <row r="881" spans="24:24" ht="15" customHeight="1" x14ac:dyDescent="0.2">
      <c r="X881" s="17"/>
    </row>
    <row r="882" spans="24:24" ht="15" customHeight="1" x14ac:dyDescent="0.2">
      <c r="X882" s="17"/>
    </row>
    <row r="883" spans="24:24" ht="15" customHeight="1" x14ac:dyDescent="0.2">
      <c r="X883" s="17"/>
    </row>
    <row r="884" spans="24:24" ht="15" customHeight="1" x14ac:dyDescent="0.2">
      <c r="X884" s="17"/>
    </row>
    <row r="885" spans="24:24" ht="15" customHeight="1" x14ac:dyDescent="0.2">
      <c r="X885" s="17"/>
    </row>
    <row r="886" spans="24:24" ht="15" customHeight="1" x14ac:dyDescent="0.2">
      <c r="X886" s="17"/>
    </row>
    <row r="887" spans="24:24" ht="15" customHeight="1" x14ac:dyDescent="0.2">
      <c r="X887" s="17"/>
    </row>
    <row r="888" spans="24:24" ht="15" customHeight="1" x14ac:dyDescent="0.2">
      <c r="X888" s="17"/>
    </row>
    <row r="889" spans="24:24" ht="15" customHeight="1" x14ac:dyDescent="0.2">
      <c r="X889" s="17"/>
    </row>
    <row r="890" spans="24:24" ht="15" customHeight="1" x14ac:dyDescent="0.2">
      <c r="X890" s="17"/>
    </row>
    <row r="891" spans="24:24" ht="15" customHeight="1" x14ac:dyDescent="0.2">
      <c r="X891" s="17"/>
    </row>
    <row r="892" spans="24:24" ht="15" customHeight="1" x14ac:dyDescent="0.2">
      <c r="X892" s="17"/>
    </row>
    <row r="893" spans="24:24" ht="15" customHeight="1" x14ac:dyDescent="0.2">
      <c r="X893" s="17"/>
    </row>
    <row r="894" spans="24:24" ht="15" customHeight="1" x14ac:dyDescent="0.2">
      <c r="X894" s="17"/>
    </row>
    <row r="895" spans="24:24" ht="15" customHeight="1" x14ac:dyDescent="0.2">
      <c r="X895" s="17"/>
    </row>
    <row r="896" spans="24:24" ht="15" customHeight="1" x14ac:dyDescent="0.2">
      <c r="X896" s="17"/>
    </row>
    <row r="897" spans="24:24" ht="15" customHeight="1" x14ac:dyDescent="0.2">
      <c r="X897" s="17"/>
    </row>
    <row r="898" spans="24:24" ht="15" customHeight="1" x14ac:dyDescent="0.2">
      <c r="X898" s="17"/>
    </row>
    <row r="899" spans="24:24" ht="15" customHeight="1" x14ac:dyDescent="0.2">
      <c r="X899" s="17"/>
    </row>
    <row r="900" spans="24:24" ht="15" customHeight="1" x14ac:dyDescent="0.2">
      <c r="X900" s="17"/>
    </row>
    <row r="901" spans="24:24" ht="15" customHeight="1" x14ac:dyDescent="0.2">
      <c r="X901" s="17"/>
    </row>
    <row r="902" spans="24:24" ht="15" customHeight="1" x14ac:dyDescent="0.2">
      <c r="X902" s="17"/>
    </row>
    <row r="903" spans="24:24" ht="15" customHeight="1" x14ac:dyDescent="0.2">
      <c r="X903" s="17"/>
    </row>
    <row r="904" spans="24:24" ht="15" customHeight="1" x14ac:dyDescent="0.2">
      <c r="X904" s="17"/>
    </row>
    <row r="905" spans="24:24" ht="15" customHeight="1" x14ac:dyDescent="0.2">
      <c r="X905" s="17"/>
    </row>
    <row r="906" spans="24:24" ht="15" customHeight="1" x14ac:dyDescent="0.2">
      <c r="X906" s="17"/>
    </row>
    <row r="907" spans="24:24" ht="15" customHeight="1" x14ac:dyDescent="0.2">
      <c r="X907" s="17"/>
    </row>
    <row r="908" spans="24:24" ht="15" customHeight="1" x14ac:dyDescent="0.2">
      <c r="X908" s="17"/>
    </row>
    <row r="909" spans="24:24" ht="15" customHeight="1" x14ac:dyDescent="0.2">
      <c r="X909" s="17"/>
    </row>
    <row r="910" spans="24:24" ht="15" customHeight="1" x14ac:dyDescent="0.2">
      <c r="X910" s="17"/>
    </row>
    <row r="911" spans="24:24" ht="15" customHeight="1" x14ac:dyDescent="0.2">
      <c r="X911" s="17"/>
    </row>
    <row r="912" spans="24:24" ht="15" customHeight="1" x14ac:dyDescent="0.2">
      <c r="X912" s="17"/>
    </row>
    <row r="913" spans="24:24" ht="15" customHeight="1" x14ac:dyDescent="0.2">
      <c r="X913" s="17"/>
    </row>
    <row r="914" spans="24:24" ht="15" customHeight="1" x14ac:dyDescent="0.2">
      <c r="X914" s="17"/>
    </row>
    <row r="915" spans="24:24" ht="15" customHeight="1" x14ac:dyDescent="0.2">
      <c r="X915" s="17"/>
    </row>
    <row r="916" spans="24:24" ht="15" customHeight="1" x14ac:dyDescent="0.2">
      <c r="X916" s="17"/>
    </row>
    <row r="917" spans="24:24" ht="15" customHeight="1" x14ac:dyDescent="0.2">
      <c r="X917" s="17"/>
    </row>
    <row r="918" spans="24:24" ht="15" customHeight="1" x14ac:dyDescent="0.2">
      <c r="X918" s="17"/>
    </row>
    <row r="919" spans="24:24" ht="15" customHeight="1" x14ac:dyDescent="0.2">
      <c r="X919" s="17"/>
    </row>
    <row r="920" spans="24:24" ht="15" customHeight="1" x14ac:dyDescent="0.2">
      <c r="X920" s="17"/>
    </row>
    <row r="921" spans="24:24" ht="15" customHeight="1" x14ac:dyDescent="0.2">
      <c r="X921" s="17"/>
    </row>
    <row r="922" spans="24:24" ht="15" customHeight="1" x14ac:dyDescent="0.2">
      <c r="X922" s="17"/>
    </row>
    <row r="923" spans="24:24" ht="15" customHeight="1" x14ac:dyDescent="0.2">
      <c r="X923" s="17"/>
    </row>
    <row r="924" spans="24:24" ht="15" customHeight="1" x14ac:dyDescent="0.2">
      <c r="X924" s="17"/>
    </row>
    <row r="925" spans="24:24" ht="15" customHeight="1" x14ac:dyDescent="0.2">
      <c r="X925" s="17"/>
    </row>
    <row r="926" spans="24:24" ht="15" customHeight="1" x14ac:dyDescent="0.2">
      <c r="X926" s="17"/>
    </row>
    <row r="927" spans="24:24" ht="15" customHeight="1" x14ac:dyDescent="0.2">
      <c r="X927" s="17"/>
    </row>
    <row r="928" spans="24:24" ht="15" customHeight="1" x14ac:dyDescent="0.2">
      <c r="X928" s="17"/>
    </row>
    <row r="929" spans="24:24" ht="15" customHeight="1" x14ac:dyDescent="0.2">
      <c r="X929" s="17"/>
    </row>
    <row r="930" spans="24:24" ht="15" customHeight="1" x14ac:dyDescent="0.2">
      <c r="X930" s="17"/>
    </row>
    <row r="931" spans="24:24" ht="15" customHeight="1" x14ac:dyDescent="0.2">
      <c r="X931" s="17"/>
    </row>
    <row r="932" spans="24:24" ht="15" customHeight="1" x14ac:dyDescent="0.2">
      <c r="X932" s="17"/>
    </row>
    <row r="933" spans="24:24" ht="15" customHeight="1" x14ac:dyDescent="0.2">
      <c r="X933" s="17"/>
    </row>
    <row r="934" spans="24:24" ht="15" customHeight="1" x14ac:dyDescent="0.2">
      <c r="X934" s="17"/>
    </row>
    <row r="935" spans="24:24" ht="15" customHeight="1" x14ac:dyDescent="0.2">
      <c r="X935" s="17"/>
    </row>
    <row r="936" spans="24:24" ht="15" customHeight="1" x14ac:dyDescent="0.2">
      <c r="X936" s="17"/>
    </row>
    <row r="937" spans="24:24" ht="15" customHeight="1" x14ac:dyDescent="0.2">
      <c r="X937" s="17"/>
    </row>
    <row r="938" spans="24:24" ht="15" customHeight="1" x14ac:dyDescent="0.2">
      <c r="X938" s="17"/>
    </row>
    <row r="939" spans="24:24" ht="15" customHeight="1" x14ac:dyDescent="0.2">
      <c r="X939" s="17"/>
    </row>
    <row r="940" spans="24:24" ht="15" customHeight="1" x14ac:dyDescent="0.2">
      <c r="X940" s="17"/>
    </row>
    <row r="941" spans="24:24" ht="15" customHeight="1" x14ac:dyDescent="0.2">
      <c r="X941" s="17"/>
    </row>
    <row r="942" spans="24:24" ht="15" customHeight="1" x14ac:dyDescent="0.2">
      <c r="X942" s="17"/>
    </row>
    <row r="943" spans="24:24" ht="15" customHeight="1" x14ac:dyDescent="0.2">
      <c r="X943" s="17"/>
    </row>
    <row r="944" spans="24:24" ht="15" customHeight="1" x14ac:dyDescent="0.2">
      <c r="X944" s="17"/>
    </row>
    <row r="945" spans="24:24" ht="15" customHeight="1" x14ac:dyDescent="0.2">
      <c r="X945" s="17"/>
    </row>
    <row r="946" spans="24:24" ht="15" customHeight="1" x14ac:dyDescent="0.2">
      <c r="X946" s="17"/>
    </row>
    <row r="947" spans="24:24" ht="15" customHeight="1" x14ac:dyDescent="0.2">
      <c r="X947" s="17"/>
    </row>
    <row r="948" spans="24:24" ht="15" customHeight="1" x14ac:dyDescent="0.2">
      <c r="X948" s="17"/>
    </row>
    <row r="949" spans="24:24" ht="15" customHeight="1" x14ac:dyDescent="0.2">
      <c r="X949" s="17"/>
    </row>
    <row r="950" spans="24:24" ht="15" customHeight="1" x14ac:dyDescent="0.2">
      <c r="X950" s="17"/>
    </row>
    <row r="951" spans="24:24" ht="15" customHeight="1" x14ac:dyDescent="0.2">
      <c r="X951" s="17"/>
    </row>
    <row r="952" spans="24:24" ht="15" customHeight="1" x14ac:dyDescent="0.2">
      <c r="X952" s="17"/>
    </row>
    <row r="953" spans="24:24" ht="15" customHeight="1" x14ac:dyDescent="0.2">
      <c r="X953" s="17"/>
    </row>
    <row r="954" spans="24:24" ht="15" customHeight="1" x14ac:dyDescent="0.2">
      <c r="X954" s="17"/>
    </row>
    <row r="955" spans="24:24" ht="15" customHeight="1" x14ac:dyDescent="0.2">
      <c r="X955" s="17"/>
    </row>
    <row r="956" spans="24:24" ht="15" customHeight="1" x14ac:dyDescent="0.2">
      <c r="X956" s="17"/>
    </row>
    <row r="957" spans="24:24" ht="15" customHeight="1" x14ac:dyDescent="0.2">
      <c r="X957" s="17"/>
    </row>
    <row r="958" spans="24:24" ht="15" customHeight="1" x14ac:dyDescent="0.2">
      <c r="X958" s="17"/>
    </row>
    <row r="959" spans="24:24" ht="15" customHeight="1" x14ac:dyDescent="0.2">
      <c r="X959" s="17"/>
    </row>
    <row r="960" spans="24:24" ht="15" customHeight="1" x14ac:dyDescent="0.2">
      <c r="X960" s="17"/>
    </row>
    <row r="961" spans="24:24" ht="15" customHeight="1" x14ac:dyDescent="0.2">
      <c r="X961" s="17"/>
    </row>
    <row r="962" spans="24:24" ht="15" customHeight="1" x14ac:dyDescent="0.2">
      <c r="X962" s="17"/>
    </row>
    <row r="963" spans="24:24" ht="15" customHeight="1" x14ac:dyDescent="0.2">
      <c r="X963" s="17"/>
    </row>
    <row r="964" spans="24:24" ht="15" customHeight="1" x14ac:dyDescent="0.2">
      <c r="X964" s="17"/>
    </row>
    <row r="965" spans="24:24" ht="15" customHeight="1" x14ac:dyDescent="0.2">
      <c r="X965" s="17"/>
    </row>
    <row r="966" spans="24:24" ht="15" customHeight="1" x14ac:dyDescent="0.2">
      <c r="X966" s="17"/>
    </row>
    <row r="967" spans="24:24" ht="15" customHeight="1" x14ac:dyDescent="0.2">
      <c r="X967" s="17"/>
    </row>
    <row r="968" spans="24:24" ht="15" customHeight="1" x14ac:dyDescent="0.2">
      <c r="X968" s="17"/>
    </row>
    <row r="969" spans="24:24" ht="15" customHeight="1" x14ac:dyDescent="0.2">
      <c r="X969" s="17"/>
    </row>
    <row r="970" spans="24:24" ht="15" customHeight="1" x14ac:dyDescent="0.2">
      <c r="X970" s="17"/>
    </row>
    <row r="971" spans="24:24" ht="15" customHeight="1" x14ac:dyDescent="0.2">
      <c r="X971" s="17"/>
    </row>
    <row r="972" spans="24:24" ht="15" customHeight="1" x14ac:dyDescent="0.2">
      <c r="X972" s="17"/>
    </row>
    <row r="973" spans="24:24" ht="15" customHeight="1" x14ac:dyDescent="0.2">
      <c r="X973" s="17"/>
    </row>
    <row r="974" spans="24:24" ht="15" customHeight="1" x14ac:dyDescent="0.2">
      <c r="X974" s="17"/>
    </row>
    <row r="975" spans="24:24" ht="15" customHeight="1" x14ac:dyDescent="0.2">
      <c r="X975" s="17"/>
    </row>
    <row r="976" spans="24:24" ht="15" customHeight="1" x14ac:dyDescent="0.2">
      <c r="X976" s="17"/>
    </row>
    <row r="977" spans="24:24" ht="15" customHeight="1" x14ac:dyDescent="0.2">
      <c r="X977" s="17"/>
    </row>
    <row r="978" spans="24:24" ht="15" customHeight="1" x14ac:dyDescent="0.2">
      <c r="X978" s="17"/>
    </row>
    <row r="979" spans="24:24" ht="15" customHeight="1" x14ac:dyDescent="0.2">
      <c r="X979" s="17"/>
    </row>
    <row r="980" spans="24:24" ht="15" customHeight="1" x14ac:dyDescent="0.2">
      <c r="X980" s="17"/>
    </row>
    <row r="981" spans="24:24" ht="15" customHeight="1" x14ac:dyDescent="0.2">
      <c r="X981" s="17"/>
    </row>
    <row r="982" spans="24:24" ht="15" customHeight="1" x14ac:dyDescent="0.2">
      <c r="X982" s="17"/>
    </row>
    <row r="983" spans="24:24" ht="15" customHeight="1" x14ac:dyDescent="0.2">
      <c r="X983" s="17"/>
    </row>
    <row r="984" spans="24:24" ht="15" customHeight="1" x14ac:dyDescent="0.2">
      <c r="X984" s="17"/>
    </row>
    <row r="985" spans="24:24" ht="15" customHeight="1" x14ac:dyDescent="0.2">
      <c r="X985" s="17"/>
    </row>
    <row r="986" spans="24:24" ht="15" customHeight="1" x14ac:dyDescent="0.2">
      <c r="X986" s="17"/>
    </row>
    <row r="987" spans="24:24" ht="15" customHeight="1" x14ac:dyDescent="0.2">
      <c r="X987" s="17"/>
    </row>
    <row r="988" spans="24:24" ht="15" customHeight="1" x14ac:dyDescent="0.2">
      <c r="X988" s="17"/>
    </row>
    <row r="989" spans="24:24" ht="15" customHeight="1" x14ac:dyDescent="0.2">
      <c r="X989" s="17"/>
    </row>
    <row r="990" spans="24:24" ht="15" customHeight="1" x14ac:dyDescent="0.2">
      <c r="X990" s="17"/>
    </row>
    <row r="991" spans="24:24" ht="15" customHeight="1" x14ac:dyDescent="0.2">
      <c r="X991" s="17"/>
    </row>
    <row r="992" spans="24:24" ht="15" customHeight="1" x14ac:dyDescent="0.2">
      <c r="X992" s="17"/>
    </row>
    <row r="993" spans="24:24" ht="15" customHeight="1" x14ac:dyDescent="0.2">
      <c r="X993" s="17"/>
    </row>
    <row r="994" spans="24:24" ht="15" customHeight="1" x14ac:dyDescent="0.2">
      <c r="X994" s="17"/>
    </row>
    <row r="995" spans="24:24" ht="15" customHeight="1" x14ac:dyDescent="0.2">
      <c r="X995" s="17"/>
    </row>
    <row r="996" spans="24:24" ht="15" customHeight="1" x14ac:dyDescent="0.2">
      <c r="X996" s="17"/>
    </row>
    <row r="997" spans="24:24" ht="15" customHeight="1" x14ac:dyDescent="0.2">
      <c r="X997" s="17"/>
    </row>
    <row r="998" spans="24:24" ht="15" customHeight="1" x14ac:dyDescent="0.2">
      <c r="X998" s="17"/>
    </row>
    <row r="999" spans="24:24" ht="15" customHeight="1" x14ac:dyDescent="0.2">
      <c r="X999" s="17"/>
    </row>
    <row r="1000" spans="24:24" ht="15" customHeight="1" x14ac:dyDescent="0.2">
      <c r="X1000" s="17"/>
    </row>
    <row r="1001" spans="24:24" ht="15" customHeight="1" x14ac:dyDescent="0.2">
      <c r="X1001" s="17"/>
    </row>
    <row r="1002" spans="24:24" ht="15" customHeight="1" x14ac:dyDescent="0.2">
      <c r="X1002" s="17"/>
    </row>
    <row r="1003" spans="24:24" ht="15" customHeight="1" x14ac:dyDescent="0.2">
      <c r="X1003" s="17"/>
    </row>
    <row r="1004" spans="24:24" ht="15" customHeight="1" x14ac:dyDescent="0.2">
      <c r="X1004" s="17"/>
    </row>
    <row r="1005" spans="24:24" ht="15" customHeight="1" x14ac:dyDescent="0.2">
      <c r="X1005" s="17"/>
    </row>
    <row r="1006" spans="24:24" ht="15" customHeight="1" x14ac:dyDescent="0.2">
      <c r="X1006" s="17"/>
    </row>
    <row r="1007" spans="24:24" ht="15" customHeight="1" x14ac:dyDescent="0.2">
      <c r="X1007" s="17"/>
    </row>
    <row r="1008" spans="24:24" ht="15" customHeight="1" x14ac:dyDescent="0.2">
      <c r="X1008" s="17"/>
    </row>
    <row r="1009" spans="24:24" ht="15" customHeight="1" x14ac:dyDescent="0.2">
      <c r="X1009" s="17"/>
    </row>
    <row r="1010" spans="24:24" ht="15" customHeight="1" x14ac:dyDescent="0.2">
      <c r="X1010" s="17"/>
    </row>
    <row r="1011" spans="24:24" ht="15" customHeight="1" x14ac:dyDescent="0.2">
      <c r="X1011" s="17"/>
    </row>
    <row r="1012" spans="24:24" ht="15" customHeight="1" x14ac:dyDescent="0.2">
      <c r="X1012" s="17"/>
    </row>
    <row r="1013" spans="24:24" ht="15" customHeight="1" x14ac:dyDescent="0.2">
      <c r="X1013" s="17"/>
    </row>
    <row r="1014" spans="24:24" ht="15" customHeight="1" x14ac:dyDescent="0.2">
      <c r="X1014" s="17"/>
    </row>
    <row r="1015" spans="24:24" ht="15" customHeight="1" x14ac:dyDescent="0.2">
      <c r="X1015" s="17"/>
    </row>
    <row r="1016" spans="24:24" ht="15" customHeight="1" x14ac:dyDescent="0.2">
      <c r="X1016" s="17"/>
    </row>
    <row r="1017" spans="24:24" ht="15" customHeight="1" x14ac:dyDescent="0.2">
      <c r="X1017" s="17"/>
    </row>
    <row r="1018" spans="24:24" ht="15" customHeight="1" x14ac:dyDescent="0.2">
      <c r="X1018" s="17"/>
    </row>
    <row r="1019" spans="24:24" ht="15" customHeight="1" x14ac:dyDescent="0.2">
      <c r="X1019" s="17"/>
    </row>
    <row r="1020" spans="24:24" ht="15" customHeight="1" x14ac:dyDescent="0.2">
      <c r="X1020" s="17"/>
    </row>
    <row r="1021" spans="24:24" ht="15" customHeight="1" x14ac:dyDescent="0.2">
      <c r="X1021" s="17"/>
    </row>
    <row r="1022" spans="24:24" ht="15" customHeight="1" x14ac:dyDescent="0.2">
      <c r="X1022" s="17"/>
    </row>
    <row r="1023" spans="24:24" ht="15" customHeight="1" x14ac:dyDescent="0.2">
      <c r="X1023" s="17"/>
    </row>
    <row r="1024" spans="24:24" ht="15" customHeight="1" x14ac:dyDescent="0.2">
      <c r="X1024" s="17"/>
    </row>
    <row r="1025" spans="24:24" ht="15" customHeight="1" x14ac:dyDescent="0.2">
      <c r="X1025" s="17"/>
    </row>
    <row r="1026" spans="24:24" ht="15" customHeight="1" x14ac:dyDescent="0.2">
      <c r="X1026" s="17"/>
    </row>
    <row r="1027" spans="24:24" ht="15" customHeight="1" x14ac:dyDescent="0.2">
      <c r="X1027" s="17"/>
    </row>
    <row r="1028" spans="24:24" ht="15" customHeight="1" x14ac:dyDescent="0.2">
      <c r="X1028" s="17"/>
    </row>
    <row r="1029" spans="24:24" ht="15" customHeight="1" x14ac:dyDescent="0.2">
      <c r="X1029" s="17"/>
    </row>
    <row r="1030" spans="24:24" ht="15" customHeight="1" x14ac:dyDescent="0.2">
      <c r="X1030" s="17"/>
    </row>
    <row r="1031" spans="24:24" ht="15" customHeight="1" x14ac:dyDescent="0.2">
      <c r="X1031" s="17"/>
    </row>
    <row r="1032" spans="24:24" ht="15" customHeight="1" x14ac:dyDescent="0.2">
      <c r="X1032" s="17"/>
    </row>
    <row r="1033" spans="24:24" ht="15" customHeight="1" x14ac:dyDescent="0.2">
      <c r="X1033" s="17"/>
    </row>
    <row r="1034" spans="24:24" ht="15" customHeight="1" x14ac:dyDescent="0.2">
      <c r="X1034" s="17"/>
    </row>
    <row r="1035" spans="24:24" ht="15" customHeight="1" x14ac:dyDescent="0.2">
      <c r="X1035" s="17"/>
    </row>
    <row r="1036" spans="24:24" ht="15" customHeight="1" x14ac:dyDescent="0.2">
      <c r="X1036" s="17"/>
    </row>
    <row r="1037" spans="24:24" ht="15" customHeight="1" x14ac:dyDescent="0.2">
      <c r="X1037" s="17"/>
    </row>
    <row r="1038" spans="24:24" ht="15" customHeight="1" x14ac:dyDescent="0.2">
      <c r="X1038" s="17"/>
    </row>
    <row r="1039" spans="24:24" ht="15" customHeight="1" x14ac:dyDescent="0.2">
      <c r="X1039" s="17"/>
    </row>
    <row r="1040" spans="24:24" ht="15" customHeight="1" x14ac:dyDescent="0.2">
      <c r="X1040" s="17"/>
    </row>
    <row r="1041" spans="24:24" ht="15" customHeight="1" x14ac:dyDescent="0.2">
      <c r="X1041" s="17"/>
    </row>
    <row r="1042" spans="24:24" ht="15" customHeight="1" x14ac:dyDescent="0.2">
      <c r="X1042" s="17"/>
    </row>
    <row r="1043" spans="24:24" ht="15" customHeight="1" x14ac:dyDescent="0.2">
      <c r="X1043" s="17"/>
    </row>
    <row r="1044" spans="24:24" ht="15" customHeight="1" x14ac:dyDescent="0.2">
      <c r="X1044" s="17"/>
    </row>
    <row r="1045" spans="24:24" ht="15" customHeight="1" x14ac:dyDescent="0.2">
      <c r="X1045" s="17"/>
    </row>
    <row r="1046" spans="24:24" ht="15" customHeight="1" x14ac:dyDescent="0.2">
      <c r="X1046" s="17"/>
    </row>
    <row r="1047" spans="24:24" ht="15" customHeight="1" x14ac:dyDescent="0.2">
      <c r="X1047" s="17"/>
    </row>
    <row r="1048" spans="24:24" ht="15" customHeight="1" x14ac:dyDescent="0.2">
      <c r="X1048" s="17"/>
    </row>
    <row r="1049" spans="24:24" ht="15" customHeight="1" x14ac:dyDescent="0.2">
      <c r="X1049" s="17"/>
    </row>
    <row r="1050" spans="24:24" ht="15" customHeight="1" x14ac:dyDescent="0.2">
      <c r="X1050" s="17"/>
    </row>
    <row r="1051" spans="24:24" ht="15" customHeight="1" x14ac:dyDescent="0.2">
      <c r="X1051" s="17"/>
    </row>
    <row r="1052" spans="24:24" ht="15" customHeight="1" x14ac:dyDescent="0.2">
      <c r="X1052" s="17"/>
    </row>
    <row r="1053" spans="24:24" ht="15" customHeight="1" x14ac:dyDescent="0.2">
      <c r="X1053" s="17"/>
    </row>
    <row r="1054" spans="24:24" ht="15" customHeight="1" x14ac:dyDescent="0.2">
      <c r="X1054" s="17"/>
    </row>
    <row r="1055" spans="24:24" ht="15" customHeight="1" x14ac:dyDescent="0.2">
      <c r="X1055" s="17"/>
    </row>
    <row r="1056" spans="24:24" ht="15" customHeight="1" x14ac:dyDescent="0.2">
      <c r="X1056" s="17"/>
    </row>
    <row r="1057" spans="24:24" ht="15" customHeight="1" x14ac:dyDescent="0.2">
      <c r="X1057" s="17"/>
    </row>
    <row r="1058" spans="24:24" ht="15" customHeight="1" x14ac:dyDescent="0.2">
      <c r="X1058" s="17"/>
    </row>
    <row r="1059" spans="24:24" ht="15" customHeight="1" x14ac:dyDescent="0.2">
      <c r="X1059" s="17"/>
    </row>
    <row r="1060" spans="24:24" ht="15" customHeight="1" x14ac:dyDescent="0.2">
      <c r="X1060" s="17"/>
    </row>
    <row r="1061" spans="24:24" ht="15" customHeight="1" x14ac:dyDescent="0.2">
      <c r="X1061" s="17"/>
    </row>
    <row r="1062" spans="24:24" ht="15" customHeight="1" x14ac:dyDescent="0.2">
      <c r="X1062" s="17"/>
    </row>
    <row r="1063" spans="24:24" ht="15" customHeight="1" x14ac:dyDescent="0.2">
      <c r="X1063" s="17"/>
    </row>
    <row r="1064" spans="24:24" ht="15" customHeight="1" x14ac:dyDescent="0.2">
      <c r="X1064" s="17"/>
    </row>
    <row r="1065" spans="24:24" ht="15" customHeight="1" x14ac:dyDescent="0.2">
      <c r="X1065" s="17"/>
    </row>
    <row r="1066" spans="24:24" ht="15" customHeight="1" x14ac:dyDescent="0.2">
      <c r="X1066" s="17"/>
    </row>
    <row r="1067" spans="24:24" ht="15" customHeight="1" x14ac:dyDescent="0.2">
      <c r="X1067" s="17"/>
    </row>
    <row r="1068" spans="24:24" ht="15" customHeight="1" x14ac:dyDescent="0.2">
      <c r="X1068" s="17"/>
    </row>
    <row r="1069" spans="24:24" ht="15" customHeight="1" x14ac:dyDescent="0.2">
      <c r="X1069" s="17"/>
    </row>
    <row r="1070" spans="24:24" ht="15" customHeight="1" x14ac:dyDescent="0.2">
      <c r="X1070" s="17"/>
    </row>
    <row r="1071" spans="24:24" ht="15" customHeight="1" x14ac:dyDescent="0.2">
      <c r="X1071" s="17"/>
    </row>
    <row r="1072" spans="24:24" ht="15" customHeight="1" x14ac:dyDescent="0.2">
      <c r="X1072" s="17"/>
    </row>
    <row r="1073" spans="24:24" ht="15" customHeight="1" x14ac:dyDescent="0.2">
      <c r="X1073" s="17"/>
    </row>
    <row r="1074" spans="24:24" ht="15" customHeight="1" x14ac:dyDescent="0.2">
      <c r="X1074" s="17"/>
    </row>
    <row r="1075" spans="24:24" ht="15" customHeight="1" x14ac:dyDescent="0.2">
      <c r="X1075" s="17"/>
    </row>
    <row r="1076" spans="24:24" ht="15" customHeight="1" x14ac:dyDescent="0.2">
      <c r="X1076" s="17"/>
    </row>
    <row r="1077" spans="24:24" ht="15" customHeight="1" x14ac:dyDescent="0.2">
      <c r="X1077" s="17"/>
    </row>
    <row r="1078" spans="24:24" ht="15" customHeight="1" x14ac:dyDescent="0.2">
      <c r="X1078" s="17"/>
    </row>
    <row r="1079" spans="24:24" ht="15" customHeight="1" x14ac:dyDescent="0.2">
      <c r="X1079" s="17"/>
    </row>
    <row r="1080" spans="24:24" ht="15" customHeight="1" x14ac:dyDescent="0.2">
      <c r="X1080" s="17"/>
    </row>
    <row r="1081" spans="24:24" ht="15" customHeight="1" x14ac:dyDescent="0.2">
      <c r="X1081" s="17"/>
    </row>
    <row r="1082" spans="24:24" ht="15" customHeight="1" x14ac:dyDescent="0.2">
      <c r="X1082" s="17"/>
    </row>
    <row r="1083" spans="24:24" ht="15" customHeight="1" x14ac:dyDescent="0.2">
      <c r="X1083" s="17"/>
    </row>
    <row r="1084" spans="24:24" ht="15" customHeight="1" x14ac:dyDescent="0.2">
      <c r="X1084" s="17"/>
    </row>
    <row r="1085" spans="24:24" ht="15" customHeight="1" x14ac:dyDescent="0.2">
      <c r="X1085" s="17"/>
    </row>
    <row r="1086" spans="24:24" ht="15" customHeight="1" x14ac:dyDescent="0.2">
      <c r="X1086" s="17"/>
    </row>
    <row r="1087" spans="24:24" ht="15" customHeight="1" x14ac:dyDescent="0.2">
      <c r="X1087" s="17"/>
    </row>
    <row r="1088" spans="24:24" ht="15" customHeight="1" x14ac:dyDescent="0.2">
      <c r="X1088" s="17"/>
    </row>
    <row r="1089" spans="24:24" ht="15" customHeight="1" x14ac:dyDescent="0.2">
      <c r="X1089" s="17"/>
    </row>
    <row r="1090" spans="24:24" ht="15" customHeight="1" x14ac:dyDescent="0.2">
      <c r="X1090" s="17"/>
    </row>
    <row r="1091" spans="24:24" ht="15" customHeight="1" x14ac:dyDescent="0.2">
      <c r="X1091" s="17"/>
    </row>
    <row r="1092" spans="24:24" ht="15" customHeight="1" x14ac:dyDescent="0.2">
      <c r="X1092" s="17"/>
    </row>
    <row r="1093" spans="24:24" ht="15" customHeight="1" x14ac:dyDescent="0.2">
      <c r="X1093" s="17"/>
    </row>
    <row r="1094" spans="24:24" ht="15" customHeight="1" x14ac:dyDescent="0.2">
      <c r="X1094" s="17"/>
    </row>
    <row r="1095" spans="24:24" ht="15" customHeight="1" x14ac:dyDescent="0.2">
      <c r="X1095" s="17"/>
    </row>
    <row r="1096" spans="24:24" ht="15" customHeight="1" x14ac:dyDescent="0.2">
      <c r="X1096" s="17"/>
    </row>
    <row r="1097" spans="24:24" ht="15" customHeight="1" x14ac:dyDescent="0.2">
      <c r="X1097" s="17"/>
    </row>
    <row r="1098" spans="24:24" ht="15" customHeight="1" x14ac:dyDescent="0.2">
      <c r="X1098" s="17"/>
    </row>
    <row r="1099" spans="24:24" ht="15" customHeight="1" x14ac:dyDescent="0.2">
      <c r="X1099" s="17"/>
    </row>
    <row r="1100" spans="24:24" ht="15" customHeight="1" x14ac:dyDescent="0.2">
      <c r="X1100" s="17"/>
    </row>
    <row r="1101" spans="24:24" ht="15" customHeight="1" x14ac:dyDescent="0.2">
      <c r="X1101" s="17"/>
    </row>
    <row r="1102" spans="24:24" ht="15" customHeight="1" x14ac:dyDescent="0.2">
      <c r="X1102" s="17"/>
    </row>
    <row r="1103" spans="24:24" ht="15" customHeight="1" x14ac:dyDescent="0.2">
      <c r="X1103" s="17"/>
    </row>
    <row r="1104" spans="24:24" ht="15" customHeight="1" x14ac:dyDescent="0.2">
      <c r="X1104" s="17"/>
    </row>
    <row r="1105" spans="24:24" ht="15" customHeight="1" x14ac:dyDescent="0.2">
      <c r="X1105" s="17"/>
    </row>
    <row r="1106" spans="24:24" ht="15" customHeight="1" x14ac:dyDescent="0.2">
      <c r="X1106" s="17"/>
    </row>
    <row r="1107" spans="24:24" ht="15" customHeight="1" x14ac:dyDescent="0.2">
      <c r="X1107" s="17"/>
    </row>
    <row r="1108" spans="24:24" ht="15" customHeight="1" x14ac:dyDescent="0.2">
      <c r="X1108" s="17"/>
    </row>
    <row r="1109" spans="24:24" ht="15" customHeight="1" x14ac:dyDescent="0.2">
      <c r="X1109" s="17"/>
    </row>
    <row r="1110" spans="24:24" ht="15" customHeight="1" x14ac:dyDescent="0.2">
      <c r="X1110" s="17"/>
    </row>
    <row r="1111" spans="24:24" ht="15" customHeight="1" x14ac:dyDescent="0.2">
      <c r="X1111" s="17"/>
    </row>
    <row r="1112" spans="24:24" ht="15" customHeight="1" x14ac:dyDescent="0.2">
      <c r="X1112" s="17"/>
    </row>
    <row r="1113" spans="24:24" ht="15" customHeight="1" x14ac:dyDescent="0.2">
      <c r="X1113" s="17"/>
    </row>
    <row r="1114" spans="24:24" ht="15" customHeight="1" x14ac:dyDescent="0.2">
      <c r="X1114" s="17"/>
    </row>
    <row r="1115" spans="24:24" ht="15" customHeight="1" x14ac:dyDescent="0.2">
      <c r="X1115" s="17"/>
    </row>
    <row r="1116" spans="24:24" ht="15" customHeight="1" x14ac:dyDescent="0.2">
      <c r="X1116" s="17"/>
    </row>
    <row r="1117" spans="24:24" ht="15" customHeight="1" x14ac:dyDescent="0.2">
      <c r="X1117" s="17"/>
    </row>
    <row r="1118" spans="24:24" ht="15" customHeight="1" x14ac:dyDescent="0.2">
      <c r="X1118" s="17"/>
    </row>
    <row r="1119" spans="24:24" ht="15" customHeight="1" x14ac:dyDescent="0.2">
      <c r="X1119" s="17"/>
    </row>
    <row r="1120" spans="24:24" ht="15" customHeight="1" x14ac:dyDescent="0.2">
      <c r="X1120" s="17"/>
    </row>
    <row r="1121" spans="24:24" ht="15" customHeight="1" x14ac:dyDescent="0.2">
      <c r="X1121" s="17"/>
    </row>
    <row r="1122" spans="24:24" ht="15" customHeight="1" x14ac:dyDescent="0.2">
      <c r="X1122" s="17"/>
    </row>
    <row r="1123" spans="24:24" ht="15" customHeight="1" x14ac:dyDescent="0.2">
      <c r="X1123" s="17"/>
    </row>
    <row r="1124" spans="24:24" ht="15" customHeight="1" x14ac:dyDescent="0.2">
      <c r="X1124" s="17"/>
    </row>
    <row r="1125" spans="24:24" ht="15" customHeight="1" x14ac:dyDescent="0.2">
      <c r="X1125" s="17"/>
    </row>
    <row r="1126" spans="24:24" ht="15" customHeight="1" x14ac:dyDescent="0.2">
      <c r="X1126" s="17"/>
    </row>
    <row r="1127" spans="24:24" ht="15" customHeight="1" x14ac:dyDescent="0.2">
      <c r="X1127" s="17"/>
    </row>
    <row r="1128" spans="24:24" ht="15" customHeight="1" x14ac:dyDescent="0.2">
      <c r="X1128" s="17"/>
    </row>
    <row r="1129" spans="24:24" ht="15" customHeight="1" x14ac:dyDescent="0.2">
      <c r="X1129" s="17"/>
    </row>
    <row r="1130" spans="24:24" ht="15" customHeight="1" x14ac:dyDescent="0.2">
      <c r="X1130" s="17"/>
    </row>
    <row r="1131" spans="24:24" ht="15" customHeight="1" x14ac:dyDescent="0.2">
      <c r="X1131" s="17"/>
    </row>
    <row r="1132" spans="24:24" ht="15" customHeight="1" x14ac:dyDescent="0.2">
      <c r="X1132" s="17"/>
    </row>
    <row r="1133" spans="24:24" ht="15" customHeight="1" x14ac:dyDescent="0.2">
      <c r="X1133" s="17"/>
    </row>
    <row r="1134" spans="24:24" ht="15" customHeight="1" x14ac:dyDescent="0.2">
      <c r="X1134" s="17"/>
    </row>
    <row r="1135" spans="24:24" ht="15" customHeight="1" x14ac:dyDescent="0.2">
      <c r="X1135" s="17"/>
    </row>
    <row r="1136" spans="24:24" ht="15" customHeight="1" x14ac:dyDescent="0.2">
      <c r="X1136" s="17"/>
    </row>
    <row r="1137" spans="24:24" ht="15" customHeight="1" x14ac:dyDescent="0.2">
      <c r="X1137" s="17"/>
    </row>
    <row r="1138" spans="24:24" ht="15" customHeight="1" x14ac:dyDescent="0.2">
      <c r="X1138" s="17"/>
    </row>
    <row r="1139" spans="24:24" ht="15" customHeight="1" x14ac:dyDescent="0.2">
      <c r="X1139" s="17"/>
    </row>
    <row r="1140" spans="24:24" ht="15" customHeight="1" x14ac:dyDescent="0.2">
      <c r="X1140" s="17"/>
    </row>
    <row r="1141" spans="24:24" ht="15" customHeight="1" x14ac:dyDescent="0.2">
      <c r="X1141" s="17"/>
    </row>
    <row r="1142" spans="24:24" ht="15" customHeight="1" x14ac:dyDescent="0.2">
      <c r="X1142" s="17"/>
    </row>
    <row r="1143" spans="24:24" ht="15" customHeight="1" x14ac:dyDescent="0.2">
      <c r="X1143" s="17"/>
    </row>
    <row r="1144" spans="24:24" ht="15" customHeight="1" x14ac:dyDescent="0.2">
      <c r="X1144" s="17"/>
    </row>
    <row r="1145" spans="24:24" ht="15" customHeight="1" x14ac:dyDescent="0.2">
      <c r="X1145" s="17"/>
    </row>
    <row r="1146" spans="24:24" ht="15" customHeight="1" x14ac:dyDescent="0.2">
      <c r="X1146" s="17"/>
    </row>
    <row r="1147" spans="24:24" ht="15" customHeight="1" x14ac:dyDescent="0.2">
      <c r="X1147" s="17"/>
    </row>
    <row r="1148" spans="24:24" ht="15" customHeight="1" x14ac:dyDescent="0.2">
      <c r="X1148" s="17"/>
    </row>
    <row r="1149" spans="24:24" ht="15" customHeight="1" x14ac:dyDescent="0.2">
      <c r="X1149" s="17"/>
    </row>
    <row r="1150" spans="24:24" ht="15" customHeight="1" x14ac:dyDescent="0.2">
      <c r="X1150" s="17"/>
    </row>
    <row r="1151" spans="24:24" ht="15" customHeight="1" x14ac:dyDescent="0.2">
      <c r="X1151" s="17"/>
    </row>
    <row r="1152" spans="24:24" ht="15" customHeight="1" x14ac:dyDescent="0.2">
      <c r="X1152" s="17"/>
    </row>
    <row r="1153" spans="24:24" ht="15" customHeight="1" x14ac:dyDescent="0.2">
      <c r="X1153" s="17"/>
    </row>
    <row r="1154" spans="24:24" ht="15" customHeight="1" x14ac:dyDescent="0.2">
      <c r="X1154" s="17"/>
    </row>
    <row r="1155" spans="24:24" ht="15" customHeight="1" x14ac:dyDescent="0.2">
      <c r="X1155" s="17"/>
    </row>
    <row r="1156" spans="24:24" ht="15" customHeight="1" x14ac:dyDescent="0.2">
      <c r="X1156" s="17"/>
    </row>
    <row r="1157" spans="24:24" ht="15" customHeight="1" x14ac:dyDescent="0.2">
      <c r="X1157" s="17"/>
    </row>
    <row r="1158" spans="24:24" ht="15" customHeight="1" x14ac:dyDescent="0.2">
      <c r="X1158" s="17"/>
    </row>
    <row r="1159" spans="24:24" ht="15" customHeight="1" x14ac:dyDescent="0.2">
      <c r="X1159" s="17"/>
    </row>
    <row r="1160" spans="24:24" ht="15" customHeight="1" x14ac:dyDescent="0.2">
      <c r="X1160" s="17"/>
    </row>
    <row r="1161" spans="24:24" ht="15" customHeight="1" x14ac:dyDescent="0.2">
      <c r="X1161" s="17"/>
    </row>
    <row r="1162" spans="24:24" ht="15" customHeight="1" x14ac:dyDescent="0.2">
      <c r="X1162" s="17"/>
    </row>
    <row r="1163" spans="24:24" ht="15" customHeight="1" x14ac:dyDescent="0.2">
      <c r="X1163" s="17"/>
    </row>
    <row r="1164" spans="24:24" ht="15" customHeight="1" x14ac:dyDescent="0.2">
      <c r="X1164" s="17"/>
    </row>
    <row r="1165" spans="24:24" ht="15" customHeight="1" x14ac:dyDescent="0.2">
      <c r="X1165" s="17"/>
    </row>
    <row r="1166" spans="24:24" ht="15" customHeight="1" x14ac:dyDescent="0.2">
      <c r="X1166" s="17"/>
    </row>
    <row r="1167" spans="24:24" ht="15" customHeight="1" x14ac:dyDescent="0.2">
      <c r="X1167" s="17"/>
    </row>
    <row r="1168" spans="24:24" ht="15" customHeight="1" x14ac:dyDescent="0.2">
      <c r="X1168" s="17"/>
    </row>
    <row r="1169" spans="24:24" ht="15" customHeight="1" x14ac:dyDescent="0.2">
      <c r="X1169" s="17"/>
    </row>
    <row r="1170" spans="24:24" ht="15" customHeight="1" x14ac:dyDescent="0.2">
      <c r="X1170" s="17"/>
    </row>
    <row r="1171" spans="24:24" ht="15" customHeight="1" x14ac:dyDescent="0.2">
      <c r="X1171" s="17"/>
    </row>
    <row r="1172" spans="24:24" ht="15" customHeight="1" x14ac:dyDescent="0.2">
      <c r="X1172" s="17"/>
    </row>
    <row r="1173" spans="24:24" ht="15" customHeight="1" x14ac:dyDescent="0.2">
      <c r="X1173" s="17"/>
    </row>
    <row r="1174" spans="24:24" ht="15" customHeight="1" x14ac:dyDescent="0.2">
      <c r="X1174" s="17"/>
    </row>
    <row r="1175" spans="24:24" ht="15" customHeight="1" x14ac:dyDescent="0.2">
      <c r="X1175" s="17"/>
    </row>
    <row r="1176" spans="24:24" ht="15" customHeight="1" x14ac:dyDescent="0.2">
      <c r="X1176" s="17"/>
    </row>
    <row r="1177" spans="24:24" ht="15" customHeight="1" x14ac:dyDescent="0.2">
      <c r="X1177" s="17"/>
    </row>
    <row r="1178" spans="24:24" ht="15" customHeight="1" x14ac:dyDescent="0.2">
      <c r="X1178" s="17"/>
    </row>
    <row r="1179" spans="24:24" ht="15" customHeight="1" x14ac:dyDescent="0.2">
      <c r="X1179" s="17"/>
    </row>
    <row r="1180" spans="24:24" ht="15" customHeight="1" x14ac:dyDescent="0.2">
      <c r="X1180" s="17"/>
    </row>
    <row r="1181" spans="24:24" ht="15" customHeight="1" x14ac:dyDescent="0.2">
      <c r="X1181" s="17"/>
    </row>
    <row r="1182" spans="24:24" ht="15" customHeight="1" x14ac:dyDescent="0.2">
      <c r="X1182" s="17"/>
    </row>
    <row r="1183" spans="24:24" ht="15" customHeight="1" x14ac:dyDescent="0.2">
      <c r="X1183" s="17"/>
    </row>
    <row r="1184" spans="24:24" ht="15" customHeight="1" x14ac:dyDescent="0.2">
      <c r="X1184" s="17"/>
    </row>
    <row r="1185" spans="24:24" ht="15" customHeight="1" x14ac:dyDescent="0.2">
      <c r="X1185" s="17"/>
    </row>
    <row r="1186" spans="24:24" ht="15" customHeight="1" x14ac:dyDescent="0.2">
      <c r="X1186" s="17"/>
    </row>
    <row r="1187" spans="24:24" ht="15" customHeight="1" x14ac:dyDescent="0.2">
      <c r="X1187" s="17"/>
    </row>
    <row r="1188" spans="24:24" ht="15" customHeight="1" x14ac:dyDescent="0.2">
      <c r="X1188" s="17"/>
    </row>
    <row r="1189" spans="24:24" ht="15" customHeight="1" x14ac:dyDescent="0.2">
      <c r="X1189" s="17"/>
    </row>
    <row r="1190" spans="24:24" ht="15" customHeight="1" x14ac:dyDescent="0.2">
      <c r="X1190" s="17"/>
    </row>
    <row r="1191" spans="24:24" ht="15" customHeight="1" x14ac:dyDescent="0.2">
      <c r="X1191" s="17"/>
    </row>
    <row r="1192" spans="24:24" ht="15" customHeight="1" x14ac:dyDescent="0.2">
      <c r="X1192" s="17"/>
    </row>
    <row r="1193" spans="24:24" ht="15" customHeight="1" x14ac:dyDescent="0.2">
      <c r="X1193" s="17"/>
    </row>
    <row r="1194" spans="24:24" ht="15" customHeight="1" x14ac:dyDescent="0.2">
      <c r="X1194" s="17"/>
    </row>
    <row r="1195" spans="24:24" ht="15" customHeight="1" x14ac:dyDescent="0.2">
      <c r="X1195" s="17"/>
    </row>
    <row r="1196" spans="24:24" ht="15" customHeight="1" x14ac:dyDescent="0.2">
      <c r="X1196" s="17"/>
    </row>
    <row r="1197" spans="24:24" ht="15" customHeight="1" x14ac:dyDescent="0.2">
      <c r="X1197" s="17"/>
    </row>
    <row r="1198" spans="24:24" ht="15" customHeight="1" x14ac:dyDescent="0.2">
      <c r="X1198" s="17"/>
    </row>
    <row r="1199" spans="24:24" ht="15" customHeight="1" x14ac:dyDescent="0.2">
      <c r="X1199" s="17"/>
    </row>
    <row r="1200" spans="24:24" ht="15" customHeight="1" x14ac:dyDescent="0.2">
      <c r="X1200" s="17"/>
    </row>
    <row r="1201" spans="24:24" ht="15" customHeight="1" x14ac:dyDescent="0.2">
      <c r="X1201" s="17"/>
    </row>
    <row r="1202" spans="24:24" ht="15" customHeight="1" x14ac:dyDescent="0.2">
      <c r="X1202" s="17"/>
    </row>
    <row r="1203" spans="24:24" ht="15" customHeight="1" x14ac:dyDescent="0.2">
      <c r="X1203" s="17"/>
    </row>
    <row r="1204" spans="24:24" ht="15" customHeight="1" x14ac:dyDescent="0.2">
      <c r="X1204" s="17"/>
    </row>
    <row r="1205" spans="24:24" ht="15" customHeight="1" x14ac:dyDescent="0.2">
      <c r="X1205" s="17"/>
    </row>
    <row r="1206" spans="24:24" ht="15" customHeight="1" x14ac:dyDescent="0.2">
      <c r="X1206" s="17"/>
    </row>
    <row r="1207" spans="24:24" ht="15" customHeight="1" x14ac:dyDescent="0.2">
      <c r="X1207" s="17"/>
    </row>
    <row r="1208" spans="24:24" ht="15" customHeight="1" x14ac:dyDescent="0.2">
      <c r="X1208" s="17"/>
    </row>
    <row r="1209" spans="24:24" ht="15" customHeight="1" x14ac:dyDescent="0.2">
      <c r="X1209" s="17"/>
    </row>
    <row r="1210" spans="24:24" ht="15" customHeight="1" x14ac:dyDescent="0.2">
      <c r="X1210" s="17"/>
    </row>
    <row r="1211" spans="24:24" ht="15" customHeight="1" x14ac:dyDescent="0.2">
      <c r="X1211" s="17"/>
    </row>
    <row r="1212" spans="24:24" ht="15" customHeight="1" x14ac:dyDescent="0.2">
      <c r="X1212" s="17"/>
    </row>
    <row r="1213" spans="24:24" ht="15" customHeight="1" x14ac:dyDescent="0.2">
      <c r="X1213" s="17"/>
    </row>
    <row r="1214" spans="24:24" ht="15" customHeight="1" x14ac:dyDescent="0.2">
      <c r="X1214" s="17"/>
    </row>
    <row r="1215" spans="24:24" ht="15" customHeight="1" x14ac:dyDescent="0.2">
      <c r="X1215" s="17"/>
    </row>
    <row r="1216" spans="24:24" ht="15" customHeight="1" x14ac:dyDescent="0.2">
      <c r="X1216" s="17"/>
    </row>
    <row r="1217" spans="24:24" ht="15" customHeight="1" x14ac:dyDescent="0.2">
      <c r="X1217" s="17"/>
    </row>
    <row r="1218" spans="24:24" ht="15" customHeight="1" x14ac:dyDescent="0.2">
      <c r="X1218" s="17"/>
    </row>
    <row r="1219" spans="24:24" ht="15" customHeight="1" x14ac:dyDescent="0.2">
      <c r="X1219" s="17"/>
    </row>
    <row r="1220" spans="24:24" ht="15" customHeight="1" x14ac:dyDescent="0.2">
      <c r="X1220" s="17"/>
    </row>
    <row r="1221" spans="24:24" ht="15" customHeight="1" x14ac:dyDescent="0.2">
      <c r="X1221" s="17"/>
    </row>
    <row r="1222" spans="24:24" ht="15" customHeight="1" x14ac:dyDescent="0.2">
      <c r="X1222" s="17"/>
    </row>
    <row r="1223" spans="24:24" ht="15" customHeight="1" x14ac:dyDescent="0.2">
      <c r="X1223" s="17"/>
    </row>
    <row r="1224" spans="24:24" ht="15" customHeight="1" x14ac:dyDescent="0.2">
      <c r="X1224" s="17"/>
    </row>
    <row r="1225" spans="24:24" ht="15" customHeight="1" x14ac:dyDescent="0.2">
      <c r="X1225" s="17"/>
    </row>
    <row r="1226" spans="24:24" ht="15" customHeight="1" x14ac:dyDescent="0.2">
      <c r="X1226" s="17"/>
    </row>
    <row r="1227" spans="24:24" ht="15" customHeight="1" x14ac:dyDescent="0.2">
      <c r="X1227" s="17"/>
    </row>
    <row r="1228" spans="24:24" ht="15" customHeight="1" x14ac:dyDescent="0.2">
      <c r="X1228" s="17"/>
    </row>
    <row r="1229" spans="24:24" ht="15" customHeight="1" x14ac:dyDescent="0.2">
      <c r="X1229" s="17"/>
    </row>
    <row r="1230" spans="24:24" ht="15" customHeight="1" x14ac:dyDescent="0.2">
      <c r="X1230" s="17"/>
    </row>
    <row r="1231" spans="24:24" ht="15" customHeight="1" x14ac:dyDescent="0.2">
      <c r="X1231" s="17"/>
    </row>
    <row r="1232" spans="24:24" ht="15" customHeight="1" x14ac:dyDescent="0.2">
      <c r="X1232" s="17"/>
    </row>
    <row r="1233" spans="24:24" ht="15" customHeight="1" x14ac:dyDescent="0.2">
      <c r="X1233" s="17"/>
    </row>
    <row r="1234" spans="24:24" ht="15" customHeight="1" x14ac:dyDescent="0.2">
      <c r="X1234" s="17"/>
    </row>
    <row r="1235" spans="24:24" ht="15" customHeight="1" x14ac:dyDescent="0.2">
      <c r="X1235" s="17"/>
    </row>
    <row r="1236" spans="24:24" ht="15" customHeight="1" x14ac:dyDescent="0.2">
      <c r="X1236" s="17"/>
    </row>
    <row r="1237" spans="24:24" ht="15" customHeight="1" x14ac:dyDescent="0.2">
      <c r="X1237" s="17"/>
    </row>
    <row r="1238" spans="24:24" ht="15" customHeight="1" x14ac:dyDescent="0.2">
      <c r="X1238" s="17"/>
    </row>
    <row r="1239" spans="24:24" ht="15" customHeight="1" x14ac:dyDescent="0.2">
      <c r="X1239" s="17"/>
    </row>
    <row r="1240" spans="24:24" ht="15" customHeight="1" x14ac:dyDescent="0.2">
      <c r="X1240" s="17"/>
    </row>
    <row r="1241" spans="24:24" ht="15" customHeight="1" x14ac:dyDescent="0.2">
      <c r="X1241" s="17"/>
    </row>
    <row r="1242" spans="24:24" ht="15" customHeight="1" x14ac:dyDescent="0.2">
      <c r="X1242" s="17"/>
    </row>
    <row r="1243" spans="24:24" ht="15" customHeight="1" x14ac:dyDescent="0.2">
      <c r="X1243" s="17"/>
    </row>
    <row r="1244" spans="24:24" ht="15" customHeight="1" x14ac:dyDescent="0.2">
      <c r="X1244" s="17"/>
    </row>
    <row r="1245" spans="24:24" ht="15" customHeight="1" x14ac:dyDescent="0.2">
      <c r="X1245" s="17"/>
    </row>
    <row r="1246" spans="24:24" ht="15" customHeight="1" x14ac:dyDescent="0.2">
      <c r="X1246" s="17"/>
    </row>
    <row r="1247" spans="24:24" ht="15" customHeight="1" x14ac:dyDescent="0.2">
      <c r="X1247" s="17"/>
    </row>
    <row r="1248" spans="24:24" ht="15" customHeight="1" x14ac:dyDescent="0.2">
      <c r="X1248" s="17"/>
    </row>
    <row r="1249" spans="24:24" ht="15" customHeight="1" x14ac:dyDescent="0.2">
      <c r="X1249" s="17"/>
    </row>
    <row r="1250" spans="24:24" ht="15" customHeight="1" x14ac:dyDescent="0.2">
      <c r="X1250" s="17"/>
    </row>
    <row r="1251" spans="24:24" ht="15" customHeight="1" x14ac:dyDescent="0.2">
      <c r="X1251" s="17"/>
    </row>
    <row r="1252" spans="24:24" ht="15" customHeight="1" x14ac:dyDescent="0.2">
      <c r="X1252" s="17"/>
    </row>
    <row r="1253" spans="24:24" ht="15" customHeight="1" x14ac:dyDescent="0.2">
      <c r="X1253" s="17"/>
    </row>
    <row r="1254" spans="24:24" ht="15" customHeight="1" x14ac:dyDescent="0.2">
      <c r="X1254" s="17"/>
    </row>
    <row r="1255" spans="24:24" ht="15" customHeight="1" x14ac:dyDescent="0.2">
      <c r="X1255" s="17"/>
    </row>
    <row r="1256" spans="24:24" ht="15" customHeight="1" x14ac:dyDescent="0.2">
      <c r="X1256" s="17"/>
    </row>
    <row r="1257" spans="24:24" ht="15" customHeight="1" x14ac:dyDescent="0.2">
      <c r="X1257" s="17"/>
    </row>
    <row r="1258" spans="24:24" ht="15" customHeight="1" x14ac:dyDescent="0.2">
      <c r="X1258" s="17"/>
    </row>
    <row r="1259" spans="24:24" ht="15" customHeight="1" x14ac:dyDescent="0.2">
      <c r="X1259" s="17"/>
    </row>
    <row r="1260" spans="24:24" ht="15" customHeight="1" x14ac:dyDescent="0.2">
      <c r="X1260" s="17"/>
    </row>
    <row r="1261" spans="24:24" ht="15" customHeight="1" x14ac:dyDescent="0.2">
      <c r="X1261" s="17"/>
    </row>
    <row r="1262" spans="24:24" ht="15" customHeight="1" x14ac:dyDescent="0.2">
      <c r="X1262" s="17"/>
    </row>
    <row r="1263" spans="24:24" ht="15" customHeight="1" x14ac:dyDescent="0.2">
      <c r="X1263" s="17"/>
    </row>
    <row r="1264" spans="24:24" ht="15" customHeight="1" x14ac:dyDescent="0.2">
      <c r="X1264" s="17"/>
    </row>
    <row r="1265" spans="24:24" ht="15" customHeight="1" x14ac:dyDescent="0.2">
      <c r="X1265" s="17"/>
    </row>
    <row r="1266" spans="24:24" ht="15" customHeight="1" x14ac:dyDescent="0.2">
      <c r="X1266" s="17"/>
    </row>
    <row r="1267" spans="24:24" ht="15" customHeight="1" x14ac:dyDescent="0.2">
      <c r="X1267" s="17"/>
    </row>
    <row r="1268" spans="24:24" ht="15" customHeight="1" x14ac:dyDescent="0.2">
      <c r="X1268" s="17"/>
    </row>
    <row r="1269" spans="24:24" ht="15" customHeight="1" x14ac:dyDescent="0.2">
      <c r="X1269" s="17"/>
    </row>
    <row r="1270" spans="24:24" ht="15" customHeight="1" x14ac:dyDescent="0.2">
      <c r="X1270" s="17"/>
    </row>
    <row r="1271" spans="24:24" ht="15" customHeight="1" x14ac:dyDescent="0.2">
      <c r="X1271" s="17"/>
    </row>
    <row r="1272" spans="24:24" ht="15" customHeight="1" x14ac:dyDescent="0.2">
      <c r="X1272" s="17"/>
    </row>
    <row r="1273" spans="24:24" ht="15" customHeight="1" x14ac:dyDescent="0.2">
      <c r="X1273" s="17"/>
    </row>
    <row r="1274" spans="24:24" ht="15" customHeight="1" x14ac:dyDescent="0.2">
      <c r="X1274" s="17"/>
    </row>
    <row r="1275" spans="24:24" ht="15" customHeight="1" x14ac:dyDescent="0.2">
      <c r="X1275" s="17"/>
    </row>
    <row r="1276" spans="24:24" ht="15" customHeight="1" x14ac:dyDescent="0.2">
      <c r="X1276" s="17"/>
    </row>
    <row r="1277" spans="24:24" ht="15" customHeight="1" x14ac:dyDescent="0.2">
      <c r="X1277" s="17"/>
    </row>
    <row r="1278" spans="24:24" ht="15" customHeight="1" x14ac:dyDescent="0.2">
      <c r="X1278" s="17"/>
    </row>
    <row r="1279" spans="24:24" ht="15" customHeight="1" x14ac:dyDescent="0.2">
      <c r="X1279" s="17"/>
    </row>
    <row r="1280" spans="24:24" ht="15" customHeight="1" x14ac:dyDescent="0.2">
      <c r="X1280" s="17"/>
    </row>
    <row r="1281" spans="24:24" ht="15" customHeight="1" x14ac:dyDescent="0.2">
      <c r="X1281" s="17"/>
    </row>
    <row r="1282" spans="24:24" ht="15" customHeight="1" x14ac:dyDescent="0.2">
      <c r="X1282" s="17"/>
    </row>
    <row r="1283" spans="24:24" ht="15" customHeight="1" x14ac:dyDescent="0.2">
      <c r="X1283" s="17"/>
    </row>
    <row r="1284" spans="24:24" ht="15" customHeight="1" x14ac:dyDescent="0.2">
      <c r="X1284" s="17"/>
    </row>
    <row r="1285" spans="24:24" ht="15" customHeight="1" x14ac:dyDescent="0.2">
      <c r="X1285" s="17"/>
    </row>
    <row r="1286" spans="24:24" ht="15" customHeight="1" x14ac:dyDescent="0.2">
      <c r="X1286" s="17"/>
    </row>
    <row r="1287" spans="24:24" ht="15" customHeight="1" x14ac:dyDescent="0.2">
      <c r="X1287" s="17"/>
    </row>
    <row r="1288" spans="24:24" ht="15" customHeight="1" x14ac:dyDescent="0.2">
      <c r="X1288" s="17"/>
    </row>
    <row r="1289" spans="24:24" ht="15" customHeight="1" x14ac:dyDescent="0.2">
      <c r="X1289" s="17"/>
    </row>
    <row r="1290" spans="24:24" ht="15" customHeight="1" x14ac:dyDescent="0.2">
      <c r="X1290" s="17"/>
    </row>
    <row r="1291" spans="24:24" ht="15" customHeight="1" x14ac:dyDescent="0.2">
      <c r="X1291" s="17"/>
    </row>
    <row r="1292" spans="24:24" ht="15" customHeight="1" x14ac:dyDescent="0.2">
      <c r="X1292" s="17"/>
    </row>
    <row r="1293" spans="24:24" ht="15" customHeight="1" x14ac:dyDescent="0.2">
      <c r="X1293" s="17"/>
    </row>
    <row r="1294" spans="24:24" ht="15" customHeight="1" x14ac:dyDescent="0.2">
      <c r="X1294" s="17"/>
    </row>
    <row r="1295" spans="24:24" ht="15" customHeight="1" x14ac:dyDescent="0.2">
      <c r="X1295" s="17"/>
    </row>
    <row r="1296" spans="24:24" ht="15" customHeight="1" x14ac:dyDescent="0.2">
      <c r="X1296" s="17"/>
    </row>
    <row r="1297" spans="24:24" ht="15" customHeight="1" x14ac:dyDescent="0.2">
      <c r="X1297" s="17"/>
    </row>
    <row r="1298" spans="24:24" ht="15" customHeight="1" x14ac:dyDescent="0.2">
      <c r="X1298" s="17"/>
    </row>
    <row r="1299" spans="24:24" ht="15" customHeight="1" x14ac:dyDescent="0.2">
      <c r="X1299" s="17"/>
    </row>
    <row r="1300" spans="24:24" ht="15" customHeight="1" x14ac:dyDescent="0.2">
      <c r="X1300" s="17"/>
    </row>
    <row r="1301" spans="24:24" ht="15" customHeight="1" x14ac:dyDescent="0.2">
      <c r="X1301" s="17"/>
    </row>
    <row r="1302" spans="24:24" ht="15" customHeight="1" x14ac:dyDescent="0.2">
      <c r="X1302" s="17"/>
    </row>
    <row r="1303" spans="24:24" ht="15" customHeight="1" x14ac:dyDescent="0.2">
      <c r="X1303" s="17"/>
    </row>
    <row r="1304" spans="24:24" ht="15" customHeight="1" x14ac:dyDescent="0.2">
      <c r="X1304" s="17"/>
    </row>
    <row r="1305" spans="24:24" ht="15" customHeight="1" x14ac:dyDescent="0.2">
      <c r="X1305" s="17"/>
    </row>
    <row r="1306" spans="24:24" ht="15" customHeight="1" x14ac:dyDescent="0.2">
      <c r="X1306" s="17"/>
    </row>
    <row r="1307" spans="24:24" ht="15" customHeight="1" x14ac:dyDescent="0.2">
      <c r="X1307" s="17"/>
    </row>
    <row r="1308" spans="24:24" ht="15" customHeight="1" x14ac:dyDescent="0.2">
      <c r="X1308" s="17"/>
    </row>
    <row r="1309" spans="24:24" ht="15" customHeight="1" x14ac:dyDescent="0.2">
      <c r="X1309" s="17"/>
    </row>
    <row r="1310" spans="24:24" ht="15" customHeight="1" x14ac:dyDescent="0.2">
      <c r="X1310" s="17"/>
    </row>
    <row r="1311" spans="24:24" ht="15" customHeight="1" x14ac:dyDescent="0.2">
      <c r="X1311" s="17"/>
    </row>
    <row r="1312" spans="24:24" ht="15" customHeight="1" x14ac:dyDescent="0.2">
      <c r="X1312" s="17"/>
    </row>
    <row r="1313" spans="24:24" ht="15" customHeight="1" x14ac:dyDescent="0.2">
      <c r="X1313" s="17"/>
    </row>
    <row r="1314" spans="24:24" ht="15" customHeight="1" x14ac:dyDescent="0.2">
      <c r="X1314" s="17"/>
    </row>
    <row r="1315" spans="24:24" ht="15" customHeight="1" x14ac:dyDescent="0.2">
      <c r="X1315" s="17"/>
    </row>
    <row r="1316" spans="24:24" ht="15" customHeight="1" x14ac:dyDescent="0.2">
      <c r="X1316" s="17"/>
    </row>
    <row r="1317" spans="24:24" ht="15" customHeight="1" x14ac:dyDescent="0.2">
      <c r="X1317" s="17"/>
    </row>
    <row r="1318" spans="24:24" ht="15" customHeight="1" x14ac:dyDescent="0.2">
      <c r="X1318" s="17"/>
    </row>
    <row r="1319" spans="24:24" ht="15" customHeight="1" x14ac:dyDescent="0.2">
      <c r="X1319" s="17"/>
    </row>
    <row r="1320" spans="24:24" ht="15" customHeight="1" x14ac:dyDescent="0.2">
      <c r="X1320" s="17"/>
    </row>
    <row r="1321" spans="24:24" ht="15" customHeight="1" x14ac:dyDescent="0.2">
      <c r="X1321" s="17"/>
    </row>
    <row r="1322" spans="24:24" ht="15" customHeight="1" x14ac:dyDescent="0.2">
      <c r="X1322" s="17"/>
    </row>
    <row r="1323" spans="24:24" ht="15" customHeight="1" x14ac:dyDescent="0.2">
      <c r="X1323" s="17"/>
    </row>
    <row r="1324" spans="24:24" ht="15" customHeight="1" x14ac:dyDescent="0.2">
      <c r="X1324" s="17"/>
    </row>
    <row r="1325" spans="24:24" ht="15" customHeight="1" x14ac:dyDescent="0.2">
      <c r="X1325" s="17"/>
    </row>
    <row r="1326" spans="24:24" ht="15" customHeight="1" x14ac:dyDescent="0.2">
      <c r="X1326" s="17"/>
    </row>
    <row r="1327" spans="24:24" ht="15" customHeight="1" x14ac:dyDescent="0.2">
      <c r="X1327" s="17"/>
    </row>
    <row r="1328" spans="24:24" ht="15" customHeight="1" x14ac:dyDescent="0.2">
      <c r="X1328" s="17"/>
    </row>
    <row r="1329" spans="24:24" ht="15" customHeight="1" x14ac:dyDescent="0.2">
      <c r="X1329" s="17"/>
    </row>
    <row r="1330" spans="24:24" ht="15" customHeight="1" x14ac:dyDescent="0.2">
      <c r="X1330" s="17"/>
    </row>
    <row r="1331" spans="24:24" ht="15" customHeight="1" x14ac:dyDescent="0.2">
      <c r="X1331" s="17"/>
    </row>
    <row r="1332" spans="24:24" ht="15" customHeight="1" x14ac:dyDescent="0.2">
      <c r="X1332" s="17"/>
    </row>
    <row r="1333" spans="24:24" ht="15" customHeight="1" x14ac:dyDescent="0.2">
      <c r="X1333" s="17"/>
    </row>
    <row r="1334" spans="24:24" ht="15" customHeight="1" x14ac:dyDescent="0.2">
      <c r="X1334" s="17"/>
    </row>
    <row r="1335" spans="24:24" ht="15" customHeight="1" x14ac:dyDescent="0.2">
      <c r="X1335" s="17"/>
    </row>
    <row r="1336" spans="24:24" ht="15" customHeight="1" x14ac:dyDescent="0.2">
      <c r="X1336" s="17"/>
    </row>
    <row r="1337" spans="24:24" ht="15" customHeight="1" x14ac:dyDescent="0.2">
      <c r="X1337" s="17"/>
    </row>
    <row r="1338" spans="24:24" ht="15" customHeight="1" x14ac:dyDescent="0.2">
      <c r="X1338" s="17"/>
    </row>
    <row r="1339" spans="24:24" ht="15" customHeight="1" x14ac:dyDescent="0.2">
      <c r="X1339" s="17"/>
    </row>
    <row r="1340" spans="24:24" ht="15" customHeight="1" x14ac:dyDescent="0.2">
      <c r="X1340" s="17"/>
    </row>
    <row r="1341" spans="24:24" ht="15" customHeight="1" x14ac:dyDescent="0.2">
      <c r="X1341" s="17"/>
    </row>
    <row r="1342" spans="24:24" ht="15" customHeight="1" x14ac:dyDescent="0.2">
      <c r="X1342" s="17"/>
    </row>
    <row r="1343" spans="24:24" ht="15" customHeight="1" x14ac:dyDescent="0.2">
      <c r="X1343" s="17"/>
    </row>
    <row r="1344" spans="24:24" ht="15" customHeight="1" x14ac:dyDescent="0.2">
      <c r="X1344" s="17"/>
    </row>
    <row r="1345" spans="24:24" ht="15" customHeight="1" x14ac:dyDescent="0.2">
      <c r="X1345" s="17"/>
    </row>
    <row r="1346" spans="24:24" ht="15" customHeight="1" x14ac:dyDescent="0.2">
      <c r="X1346" s="17"/>
    </row>
    <row r="1347" spans="24:24" ht="15" customHeight="1" x14ac:dyDescent="0.2">
      <c r="X1347" s="17"/>
    </row>
    <row r="1348" spans="24:24" ht="15" customHeight="1" x14ac:dyDescent="0.2">
      <c r="X1348" s="17"/>
    </row>
    <row r="1349" spans="24:24" ht="15" customHeight="1" x14ac:dyDescent="0.2">
      <c r="X1349" s="17"/>
    </row>
    <row r="1350" spans="24:24" ht="15" customHeight="1" x14ac:dyDescent="0.2">
      <c r="X1350" s="17"/>
    </row>
    <row r="1351" spans="24:24" ht="15" customHeight="1" x14ac:dyDescent="0.2">
      <c r="X1351" s="17"/>
    </row>
    <row r="1352" spans="24:24" ht="15" customHeight="1" x14ac:dyDescent="0.2">
      <c r="X1352" s="17"/>
    </row>
    <row r="1353" spans="24:24" ht="15" customHeight="1" x14ac:dyDescent="0.2">
      <c r="X1353" s="17"/>
    </row>
    <row r="1354" spans="24:24" ht="15" customHeight="1" x14ac:dyDescent="0.2">
      <c r="X1354" s="17"/>
    </row>
    <row r="1355" spans="24:24" ht="15" customHeight="1" x14ac:dyDescent="0.2">
      <c r="X1355" s="17"/>
    </row>
    <row r="1356" spans="24:24" ht="15" customHeight="1" x14ac:dyDescent="0.2">
      <c r="X1356" s="17"/>
    </row>
    <row r="1357" spans="24:24" ht="15" customHeight="1" x14ac:dyDescent="0.2">
      <c r="X1357" s="17"/>
    </row>
    <row r="1358" spans="24:24" ht="15" customHeight="1" x14ac:dyDescent="0.2">
      <c r="X1358" s="17"/>
    </row>
    <row r="1359" spans="24:24" ht="15" customHeight="1" x14ac:dyDescent="0.2">
      <c r="X1359" s="17"/>
    </row>
    <row r="1360" spans="24:24" ht="15" customHeight="1" x14ac:dyDescent="0.2">
      <c r="X1360" s="17"/>
    </row>
    <row r="1361" spans="24:24" ht="15" customHeight="1" x14ac:dyDescent="0.2">
      <c r="X1361" s="17"/>
    </row>
    <row r="1362" spans="24:24" ht="15" customHeight="1" x14ac:dyDescent="0.2">
      <c r="X1362" s="17"/>
    </row>
    <row r="1363" spans="24:24" ht="15" customHeight="1" x14ac:dyDescent="0.2">
      <c r="X1363" s="17"/>
    </row>
    <row r="1364" spans="24:24" ht="15" customHeight="1" x14ac:dyDescent="0.2">
      <c r="X1364" s="17"/>
    </row>
    <row r="1365" spans="24:24" ht="15" customHeight="1" x14ac:dyDescent="0.2">
      <c r="X1365" s="17"/>
    </row>
    <row r="1366" spans="24:24" ht="15" customHeight="1" x14ac:dyDescent="0.2">
      <c r="X1366" s="17"/>
    </row>
    <row r="1367" spans="24:24" ht="15" customHeight="1" x14ac:dyDescent="0.2">
      <c r="X1367" s="17"/>
    </row>
    <row r="1368" spans="24:24" ht="15" customHeight="1" x14ac:dyDescent="0.2">
      <c r="X1368" s="17"/>
    </row>
    <row r="1369" spans="24:24" ht="15" customHeight="1" x14ac:dyDescent="0.2">
      <c r="X1369" s="17"/>
    </row>
    <row r="1370" spans="24:24" ht="15" customHeight="1" x14ac:dyDescent="0.2">
      <c r="X1370" s="18"/>
    </row>
  </sheetData>
  <conditionalFormatting sqref="G2">
    <cfRule type="duplicateValues" dxfId="8" priority="7"/>
  </conditionalFormatting>
  <conditionalFormatting sqref="A2:A20">
    <cfRule type="duplicateValues" dxfId="7" priority="31"/>
  </conditionalFormatting>
  <conditionalFormatting sqref="A3:A20">
    <cfRule type="duplicateValues" dxfId="6" priority="32"/>
  </conditionalFormatting>
  <conditionalFormatting sqref="A21:A42">
    <cfRule type="duplicateValues" dxfId="5" priority="5"/>
  </conditionalFormatting>
  <conditionalFormatting sqref="A21:A42">
    <cfRule type="duplicateValues" dxfId="4" priority="6"/>
  </conditionalFormatting>
  <conditionalFormatting sqref="A43:A45">
    <cfRule type="duplicateValues" dxfId="3" priority="3"/>
  </conditionalFormatting>
  <conditionalFormatting sqref="A43:A45">
    <cfRule type="duplicateValues" dxfId="2" priority="4"/>
  </conditionalFormatting>
  <conditionalFormatting sqref="A46:A49">
    <cfRule type="duplicateValues" dxfId="1" priority="1"/>
  </conditionalFormatting>
  <conditionalFormatting sqref="A46:A49">
    <cfRule type="duplicateValues" dxfId="0" priority="2"/>
  </conditionalFormatting>
  <dataValidations count="1">
    <dataValidation type="decimal" allowBlank="1" showInputMessage="1" showErrorMessage="1" errorTitle="Entrada no válida" error="Por favor escriba un número" promptTitle="Escriba un número en esta casilla" prompt=" Registre el número de la cédula de ciudadanía o del RUT del Contratista SIN PUNTOS NI COMAS" sqref="N19">
      <formula1>-99999999999</formula1>
      <formula2>99999999999</formula2>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VIGENCIA 2026 NORTE</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Yineth Lopez Castillo</dc:creator>
  <cp:lastModifiedBy>Leonar Augusto Reales Reales</cp:lastModifiedBy>
  <dcterms:created xsi:type="dcterms:W3CDTF">2026-10-14T13:45:09Z</dcterms:created>
  <dcterms:modified xsi:type="dcterms:W3CDTF">2026-10-15T18:06:08Z</dcterms:modified>
</cp:coreProperties>
</file>