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24000" windowHeight="9735"/>
  </bookViews>
  <sheets>
    <sheet name="1er Semestre" sheetId="1" r:id="rId1"/>
  </sheets>
  <definedNames>
    <definedName name="_xlnm._FilterDatabase" localSheetId="0" hidden="1">'1er Semestre'!$A$1:$BA$39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3" i="1" l="1"/>
  <c r="AZ43" i="1" s="1"/>
  <c r="BA43" i="1" s="1"/>
  <c r="AP43" i="1"/>
  <c r="AR43" i="1" s="1"/>
  <c r="AN43" i="1"/>
  <c r="AY42" i="1"/>
  <c r="AZ42" i="1" s="1"/>
  <c r="BA42" i="1" s="1"/>
  <c r="AP42" i="1"/>
  <c r="AR42" i="1" s="1"/>
  <c r="AN42" i="1"/>
  <c r="AY41" i="1" l="1"/>
  <c r="AZ41" i="1" s="1"/>
  <c r="BA41" i="1" s="1"/>
  <c r="AP41" i="1"/>
  <c r="AR41" i="1" s="1"/>
  <c r="AN41" i="1"/>
  <c r="AY40" i="1"/>
  <c r="AZ40" i="1" s="1"/>
  <c r="BA40" i="1" s="1"/>
  <c r="AP40" i="1"/>
  <c r="AR40" i="1" s="1"/>
  <c r="AN40" i="1"/>
  <c r="AY39" i="1" l="1"/>
  <c r="AZ39" i="1" s="1"/>
  <c r="BA39" i="1" s="1"/>
  <c r="AY38" i="1"/>
  <c r="AZ38" i="1" s="1"/>
  <c r="BA38" i="1" s="1"/>
  <c r="AY37" i="1"/>
  <c r="AZ37" i="1" s="1"/>
  <c r="BA37" i="1" s="1"/>
  <c r="AY36" i="1"/>
  <c r="AZ36" i="1" s="1"/>
  <c r="BA36" i="1" s="1"/>
  <c r="AY35" i="1"/>
  <c r="AZ35" i="1" s="1"/>
  <c r="BA35" i="1" s="1"/>
  <c r="AY34" i="1"/>
  <c r="AZ34" i="1" s="1"/>
  <c r="BA34" i="1" s="1"/>
  <c r="AY33" i="1"/>
  <c r="AZ33" i="1" s="1"/>
  <c r="BA33" i="1" s="1"/>
  <c r="AY32" i="1"/>
  <c r="AZ32" i="1" s="1"/>
  <c r="BA32" i="1" s="1"/>
  <c r="AY31" i="1"/>
  <c r="AZ31" i="1" s="1"/>
  <c r="BA31" i="1" s="1"/>
  <c r="AY30" i="1"/>
  <c r="AZ30" i="1" s="1"/>
  <c r="BA30" i="1" s="1"/>
  <c r="AY29" i="1"/>
  <c r="AZ29" i="1" s="1"/>
  <c r="BA29" i="1" s="1"/>
  <c r="AY28" i="1"/>
  <c r="AZ28" i="1" s="1"/>
  <c r="BA28" i="1" s="1"/>
  <c r="AY27" i="1"/>
  <c r="AZ27" i="1" s="1"/>
  <c r="BA27" i="1" s="1"/>
  <c r="AY26" i="1"/>
  <c r="AZ26" i="1" s="1"/>
  <c r="BA26" i="1" s="1"/>
  <c r="AY25" i="1"/>
  <c r="AZ25" i="1" s="1"/>
  <c r="BA25" i="1" s="1"/>
  <c r="AY24" i="1"/>
  <c r="AZ24" i="1" s="1"/>
  <c r="BA24" i="1" s="1"/>
  <c r="AY23" i="1"/>
  <c r="AZ23" i="1" s="1"/>
  <c r="BA23" i="1" s="1"/>
  <c r="AY22" i="1"/>
  <c r="AZ22" i="1" s="1"/>
  <c r="BA22" i="1" s="1"/>
  <c r="AY21" i="1"/>
  <c r="AZ21" i="1" s="1"/>
  <c r="BA21" i="1" s="1"/>
  <c r="AY20" i="1"/>
  <c r="AZ20" i="1" s="1"/>
  <c r="BA20" i="1" s="1"/>
  <c r="AY19" i="1"/>
  <c r="AZ19" i="1" s="1"/>
  <c r="BA19" i="1" s="1"/>
  <c r="AY18" i="1"/>
  <c r="AZ18" i="1" s="1"/>
  <c r="BA18" i="1" s="1"/>
  <c r="AY17" i="1"/>
  <c r="AZ17" i="1" s="1"/>
  <c r="BA17" i="1" s="1"/>
  <c r="AY16" i="1"/>
  <c r="AZ16" i="1" s="1"/>
  <c r="BA16" i="1" s="1"/>
  <c r="AY15" i="1"/>
  <c r="AZ15" i="1" s="1"/>
  <c r="BA15" i="1" s="1"/>
  <c r="AY14" i="1"/>
  <c r="AZ14" i="1" s="1"/>
  <c r="BA14" i="1" s="1"/>
  <c r="AY13" i="1"/>
  <c r="AZ13" i="1" s="1"/>
  <c r="BA13" i="1" s="1"/>
  <c r="AY12" i="1"/>
  <c r="AZ12" i="1" s="1"/>
  <c r="BA12" i="1" s="1"/>
  <c r="AY11" i="1"/>
  <c r="AZ11" i="1" s="1"/>
  <c r="BA11" i="1" s="1"/>
  <c r="AY10" i="1"/>
  <c r="AZ10" i="1" s="1"/>
  <c r="BA10" i="1" s="1"/>
  <c r="AY9" i="1"/>
  <c r="AZ9" i="1" s="1"/>
  <c r="BA9" i="1" s="1"/>
  <c r="AY8" i="1"/>
  <c r="AZ8" i="1" s="1"/>
  <c r="BA8" i="1" s="1"/>
  <c r="AY7" i="1"/>
  <c r="AZ7" i="1" s="1"/>
  <c r="BA7" i="1" s="1"/>
  <c r="AY6" i="1"/>
  <c r="AZ6" i="1" s="1"/>
  <c r="BA6" i="1" s="1"/>
  <c r="AY5" i="1"/>
  <c r="AZ5" i="1" s="1"/>
  <c r="BA5" i="1" s="1"/>
  <c r="AY4" i="1"/>
  <c r="AZ4" i="1" s="1"/>
  <c r="BA4" i="1" s="1"/>
  <c r="AY3" i="1"/>
  <c r="AZ3" i="1" s="1"/>
  <c r="BA3" i="1" s="1"/>
  <c r="AY2" i="1"/>
  <c r="AZ2" i="1" s="1"/>
  <c r="BA2" i="1" s="1"/>
  <c r="AP39" i="1"/>
  <c r="AR39" i="1" s="1"/>
  <c r="AP38" i="1"/>
  <c r="AR38" i="1" s="1"/>
  <c r="AP37" i="1"/>
  <c r="AR37" i="1" s="1"/>
  <c r="AP36" i="1"/>
  <c r="AR36" i="1" s="1"/>
  <c r="AP35" i="1"/>
  <c r="AR35" i="1" s="1"/>
  <c r="AP34" i="1"/>
  <c r="AR34" i="1" s="1"/>
  <c r="AP33" i="1"/>
  <c r="AR33" i="1" s="1"/>
  <c r="AP32" i="1"/>
  <c r="AR32" i="1" s="1"/>
  <c r="AP31" i="1"/>
  <c r="AR31" i="1" s="1"/>
  <c r="AP30" i="1"/>
  <c r="AR30" i="1" s="1"/>
  <c r="AP29" i="1"/>
  <c r="AR29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P13" i="1"/>
  <c r="AR13" i="1" s="1"/>
  <c r="AP12" i="1"/>
  <c r="AR12" i="1" s="1"/>
  <c r="AP11" i="1"/>
  <c r="AR11" i="1" s="1"/>
  <c r="AP10" i="1"/>
  <c r="AR10" i="1" s="1"/>
  <c r="AP9" i="1"/>
  <c r="AR9" i="1" s="1"/>
  <c r="AP8" i="1"/>
  <c r="AR8" i="1" s="1"/>
  <c r="AP7" i="1"/>
  <c r="AR7" i="1" s="1"/>
  <c r="AP6" i="1"/>
  <c r="AR6" i="1" s="1"/>
  <c r="AP5" i="1"/>
  <c r="AR5" i="1" s="1"/>
  <c r="AP4" i="1"/>
  <c r="AR4" i="1" s="1"/>
  <c r="AP3" i="1"/>
  <c r="AR3" i="1" s="1"/>
  <c r="AP2" i="1"/>
  <c r="AR2" i="1" s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" i="1"/>
</calcChain>
</file>

<file path=xl/sharedStrings.xml><?xml version="1.0" encoding="utf-8"?>
<sst xmlns="http://schemas.openxmlformats.org/spreadsheetml/2006/main" count="1276" uniqueCount="305">
  <si>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</si>
  <si>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</si>
  <si>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</si>
  <si>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</si>
  <si>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</si>
  <si>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</si>
  <si>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</si>
  <si>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</si>
  <si>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</si>
  <si>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</si>
  <si>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</si>
  <si>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</si>
  <si>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</si>
  <si>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</si>
  <si>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</si>
  <si>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</si>
  <si>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</si>
  <si>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</si>
  <si>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</si>
  <si>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</si>
  <si>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</si>
  <si>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NUMERO
IDENTIFICACION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</si>
  <si>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</si>
  <si>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</si>
  <si>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</si>
  <si>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</si>
  <si>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</si>
  <si>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</si>
  <si>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</si>
  <si>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</si>
  <si>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</si>
  <si>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</si>
  <si>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</si>
  <si>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</si>
  <si>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</si>
  <si>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</si>
  <si>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</si>
  <si>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</si>
  <si>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</si>
  <si>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</si>
  <si>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</si>
  <si>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</si>
  <si>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</si>
  <si>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</si>
  <si>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</si>
  <si>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</si>
  <si>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</si>
  <si>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AVANCE DE EJECUCIÓN EN DÍAS</t>
  </si>
  <si>
    <t>FECHA PREVISTA DE LIQUIDACION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</si>
  <si>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</si>
  <si>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</si>
  <si>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</si>
  <si>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</si>
  <si>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010-001-2025</t>
  </si>
  <si>
    <t>010-002-2025</t>
  </si>
  <si>
    <t>010-003-2025</t>
  </si>
  <si>
    <t>010-004-2025</t>
  </si>
  <si>
    <t>010-005-2025</t>
  </si>
  <si>
    <t>010-006-2025</t>
  </si>
  <si>
    <t>010-007-2025</t>
  </si>
  <si>
    <t>010-008-2025</t>
  </si>
  <si>
    <t>010-009-2025</t>
  </si>
  <si>
    <t>010-010-2025</t>
  </si>
  <si>
    <t>010-011-2025</t>
  </si>
  <si>
    <t>010-012-2025</t>
  </si>
  <si>
    <t>010-013-2025</t>
  </si>
  <si>
    <t>010-014-2025</t>
  </si>
  <si>
    <t>010-015-2025</t>
  </si>
  <si>
    <t>010-016-2025</t>
  </si>
  <si>
    <t>010-017-2025</t>
  </si>
  <si>
    <t>010-018-2025</t>
  </si>
  <si>
    <t>010-019-2025</t>
  </si>
  <si>
    <t>010-020-2025</t>
  </si>
  <si>
    <t>010-021-2025</t>
  </si>
  <si>
    <t>010-023-2025</t>
  </si>
  <si>
    <t>010-024-2025</t>
  </si>
  <si>
    <t>010-025-2025</t>
  </si>
  <si>
    <t>010-026-2025</t>
  </si>
  <si>
    <t>010-027-2025</t>
  </si>
  <si>
    <t>010-028-2025</t>
  </si>
  <si>
    <t>010-029-2025</t>
  </si>
  <si>
    <t>010-030-2025</t>
  </si>
  <si>
    <t>010-031-2025</t>
  </si>
  <si>
    <t>010-032-2025</t>
  </si>
  <si>
    <t>010-033-2025</t>
  </si>
  <si>
    <t>010-034-2025</t>
  </si>
  <si>
    <t>010-035-2025</t>
  </si>
  <si>
    <t>010-036-2025</t>
  </si>
  <si>
    <t>010-037-2025</t>
  </si>
  <si>
    <t>010-038-2025</t>
  </si>
  <si>
    <t>010-022-2025</t>
  </si>
  <si>
    <t>RICARDO JEREZ SOTO</t>
  </si>
  <si>
    <t xml:space="preserve">DIRECTOR REGIONAL NORTE </t>
  </si>
  <si>
    <t xml:space="preserve">EMMA PERNET DE LOS REYES </t>
  </si>
  <si>
    <t xml:space="preserve">COORDINADORA ADMINISTRATIVA Y TALENTO HUMANO, ENCARGADA DE LAS FUNCIONES DE LA DIRECCION REGIONAL DE LA AGENCIA LOGISTICA DE LAS FUERZAS MILITARES REGIONAL NORTE </t>
  </si>
  <si>
    <t xml:space="preserve">ABASTECIMIENTOS </t>
  </si>
  <si>
    <t xml:space="preserve">ADMINISTRATIVA </t>
  </si>
  <si>
    <t>SUMINISTRO DE COMIDA CALIENTE (FRITOS, TAMALES, HORNEADOS) CON DESTINO A LOS COMEDORES DE TROPA, LAS UNIDADES MILITARES Y UNIDADES DE NEGOCIOS POR LOS CUALES FUESE O LLEGARE A SER RESPONSABLE LA AGENCIA LOGÍSTICA DE FUERZAS MILITARES REGIONAL NORTE LOTE 1.</t>
  </si>
  <si>
    <t>SUMINISTRO DE COMIDA CALIENTE (FRITOS, TAMALES, HORNEADOS) CON DESTINO A LOS COMEDORES DE TROPA, LAS UNIDADES MILITARES Y UNIDADES DE NEGOCIOS POR LOS CUALES FUESE O LLEGARE A SER RESPONSABLE LA AGENCIA LOGÍSTICA DE FUERZAS MILITARES REGIONAL NORTE LOTE 2.</t>
  </si>
  <si>
    <t>ADQUISICIÓN DE BOLSAS PLÁSTICAS EN DIFERENTES COLORES Y ELEMENTOS DE LIMPIEZA Y DESINFECCIÓN PARA LAS UNIDADES DE NEGOCIO Y AQUELLOS LUGARES POR LOS CUALES LLEGARE A SER RESPONSABLE LA AGENCIA LOGISTICA DE LAS FUERZAS MILITARES</t>
  </si>
  <si>
    <t>SUMINISTRO DE PRODUCTOS DE PANADERIA LISTOS PARA EL CONSUMO DIFERENTES PRESENTACIONES PARA ABASTECER LOS COMEDORES DE TROPAS LAS UNIDADES MILITARES Y UNIDADES DE NEGOCIOS POR LOS CUALES FUESE O LLEGARE A SER RESPONSABLE LA AGENCIA LOGÍSTICA DE FUERZAS MILITARES REGIONAL NORTE LOTE 1.</t>
  </si>
  <si>
    <t>SUMINISTRO DE PRODUCTOS DE PANADERIA LISTOS PARA EL CONSUMO DIFERENTES PRESENTACIONES PARA ABASTECER LOS COMEDORES DE TROPAS LAS UNIDADES MILITARES Y UNIDADES DE NEGOCIOS POR LOS CUALES FUESE O LLEGARE A SER RESPONSABLE LA AGENCIA LOGÍSTICA DE FUERZAS MILITARES REGIONAL NORTE LOTE 2.</t>
  </si>
  <si>
    <t>SUMINISTRO DE PESCADO DIFERENTES PRESENTACIONES Y CORTES PARA ABASTECER LOS COMEDORES DE TROPAS LAS UNIDADES MILITARES Y UNIDADES DE NEGOCIOS POR LOS CUALES FUESE O LLEGARE A SER RESPONSABLE LA AGENCIA LOGÍSTICA DE FUERZAS MILITARES REGIONAL NORTE.</t>
  </si>
  <si>
    <t>SUMINISTRO DE CARNE DE POLLO DIFERENTES PRESENTACIONES Y CORTES PARA ABASTECER LOS COMEDORES DE TROPAS LAS UNIDADES MILITARES Y UNIDADES DE NEGOCIOS POR LOS CUALES FUESE O LLEGARE A SER RESPONSABLE LA AGENCIA LOGÍSTICA DE FUERZAS MILITARES REGIONAL NORTE LOTE 1.</t>
  </si>
  <si>
    <t>SUMINISTRO DE CARNE DE POLLO DIFERENTES PRESENTACIONES Y CORTES PARA ABASTECER LOS COMEDORES DE TROPAS LAS UNIDADES MILITARES Y UNIDADES DE NEGOCIOS POR LOS CUALES FUESE O LLEGARE A SER RESPONSABLE LA AGENCIA LOGÍSTICA DE FUERZAS MILITARES REGIONAL NORTE LOTE 2.</t>
  </si>
  <si>
    <t>MANTENIMIENTO INTEGRAL PREVENTIVO Y CORRECTIVO A TODO COSTO DE LA INFRAESTRUCTURA TECNOLÓGICA (EQUIPOS DE CÓMPUTO; IMPRESORAS; UPS; PLANTA TELEFONICA; SISTEMA DE SEGURIDAD CCTV; PLANTA ELECTRICA DE LA AGENCIA LOGISTICA FUERZAS MILITARES REGIONAL NORTE.</t>
  </si>
  <si>
    <t>REALIZAR EXÁMENES MÉDICOS OCUPACIONALES DE PREINGRESO; PERIÓDICOS Y RETIRO PARA EL PERSONAL QUE LABORA EN LA AGENCIA LOGÍSTICA DE LAS FUERZAS MILITARES.</t>
  </si>
  <si>
    <t>ADQUISICIÓN DE BEBIDAS CARBONATADAS Y JUGOS PARA ABASTECER LOS CATERING ADMINISTRADOS POR LA AGENCIA LOGÍSTICA DE LAS FUERZAS MILITARES REGIONAL NORTE LOTE 1.</t>
  </si>
  <si>
    <t>ADQUISICIÓN DE BEBIDAS CARBONATADAS Y JUGOS PARA ABASTECER LOS CATERING ADMINISTRADOS POR LA AGENCIA LOGÍSTICA DE LAS FUERZAS MILITARES REGIONAL NORTE LOTE 2</t>
  </si>
  <si>
    <t>SUMINISTRO DE FRUTAS VERDURAS Y TUBÉRCULOS DIFERENTES PRESENTACIONES PARA ABASTECER LOS COMEDORES DE TROPAS, LAS UNIDADES MILITARES Y UNIDADES DE NEGOCIOS POR LOS CUALES FUESE O LLEGARE A SER RESPONSABLE LA AGENCIA LOGÍSTICA DE FUERZAS MILITARES REGIONAL NORTE LOTE 1.</t>
  </si>
  <si>
    <t>SUMINISTRO DE FRUTAS VERDURAS Y TUBÉRCULOS DIFERENTES PRESENTACIONES PARA ABASTECER LOS COMEDORES DE TROPAS, LAS UNIDADES MILITARES Y UNIDADES DE NEGOCIOS POR LOS CUALES FUESE O LLEGARE A SER RESPONSABLE LA AGENCIA LOGÍSTICA DE FUERZAS MILITARES REGIONAL NORTE LOTE 2.</t>
  </si>
  <si>
    <t>SUMINISTRO DE PESCADO DIFERENTES PRESENTACIONES Y CORTES PARA ABASTECER LOS COMEDORES DE TROPAS LAS UNIDADES MILITARES Y UNIDADES DE NEGOCIOS POR LOS CUALES FUESE O LLEGARE A SER RESPONSABLE LA AGENCIA LOGÍSTICA DE FUERZAS MILITARES REGIONAL NORTE LOTE 1.</t>
  </si>
  <si>
    <t>SUMINISTRO DE FRUTAS VERDURAS, TUBERCULOS, LACTEOS, CARNES Y PRODUCTOS EMPACADOS DIFERENTES PRESENTACIONES Y DEMAS ALIMENTOS PARA ABASTECER EL COMEDOR DE TROPAS BITER 2; ADMINISTRADO POR LA AGENCIA LOGISTICA DE LAS FUERZAS MILITARES REGIONAL NORTE.</t>
  </si>
  <si>
    <t>SERVICIO DE MANTENIMIENTO PREVENTIVO Y CORRECTIVO A TODO COSTO; INCLUYENDO MONTE Y DESMONTE DE EQUIPOS; INSTALACIÓN, MANO DE OBRA; REPUESTOS; ACCESORIOS Y DEMÁS COSTOS QUE SE DERIVAN DE LA REALIZACIÓN DEL SERVICIO A LOS AIRES ACONDICIONADOS DE LA AGENCIA LOGÍSTICA DE LA FUERZAS MILITARES REGIONAL NORTE Y AQUELLOS LUGARES POR LOS CUALES SEA O LLEGARE A SER LEGALMENTE RESPONSABLE LA ENTIDAD.</t>
  </si>
  <si>
    <t>PRESTACIÓN DEL SERVICIO DE VIGILANCIA A TODO COSTO PARA LAS SEDES DEL CENTRO VACACIONAL SANTA VERÓNICA, LA SEDE REGIONAL Y AQUELLOS LUGARES POR LOS CUALES SEA O LLEGARE A SER LEGALMENTE RESPONSABLE LA AGENCIA LOGISTICA DE LAS FUERZAS MILITARES.</t>
  </si>
  <si>
    <t>SUMINISTRO DE REFRIGERIOS INDUSTRIALIZADOS HELADOS PARA ABASTECER LOS COMEDORES DE TROPAS, LAS UNIDADES MILITARES Y UNIDADES DE NEGOCIOS POR LOS CUALES FUESE O LLEGARE A SER RESPONSABLE LA AGENCIA LOGÍSTICA DE FUERZAS MILITARES REGIONAL NORTE.</t>
  </si>
  <si>
    <t>MANTENIMIENTO PREVENTIVO Y CORRECTIVO A TODO COSTO INCLUYENDO MANO DE OBRA, PARTES, ACCESORIOS Y REPUESTOS ORIGINALES DE LOS VEHICULOS DE LA AGENCIA LOGISTICA DE LAS FUERZAS MILITARES Y AQUELLOS POR LOS CUALES SEA O LLEGARE A SER LEGALMENTE RESPONSABLE LA ENTIDAD.</t>
  </si>
  <si>
    <t>CONTRATAR LA PRESTACIÓN DEL SERVICIO DE ANÁLISIS MICROBIOLOGICO APLICABLES A MUESTRAS DE ALIMENTOS, AGUA POTABLE, AMBIENTES Y SUPERFICIES EN LOS CATERING ADMINISTRADOS POR LA AGENCIA LOGISTICA DE LAS FURZAS MILITARES REGIONAL NORTE.</t>
  </si>
  <si>
    <t>SUMINISTRO DE PRODUCTOS LACTEOS DIFERENTES PRESENTACIONES PARA ABASTECER LOS COMEDORES DE TROPAS, LAS UNIDADES MILITARES Y UNIDADES DE NEGOCIO ATENDIDAS POR LA AGENCIA LOGÍSTICA DE FUERZAS MILITARES REGIONAL NORTE.</t>
  </si>
  <si>
    <t>CONTRATAR EL SERVICIO DE TRANSPORTE DE VIVERES SECOS Y FRESCOS PARA SUPLIR LAS NECESIDADES DE LOS COMEDORES DE TROPA, LAS UNIDADES MILITARES Y UNIDADES DE NEGOCIOS POR LOS CUALES FUESE O LLEGARE A SER RESPONSABLE LA AGENCIA LOGÍSTICA DE FUERZAS MILITARES REGIONAL NORTE</t>
  </si>
  <si>
    <t>SUMINISTRO DE HIELO PARA ABASTECER LOS COMEDORES DE TROPAS LAS UNIDADES MILITARES Y UNIDADES DE NEGOCIOS POR LOS CUALES FUESE O LLEGARE A SER RESPONSABLE LA AGENCIA LOGÍSTICA DE FUER-ZAS MILITARES REGIONAL NORTE</t>
  </si>
  <si>
    <t>SERVICIO DE FUMIGACIÓN; DESINFECCIÓN DE AMBIENTES; DESRATIZACIÓN; CONTROL DE ROEDORES Y LAVADO DE TANQUES, INSUMOS DE FUMIGACION DE LAS OFICINAS ADMINISTRATIVAS; VEHÍCULOS Y UNIDADES DE NEGOCIO DE LA AGENCIA LOGÍSTICA DE LAS FUERZAS MILITARES REGIONAL NORTE.</t>
  </si>
  <si>
    <t>SUMINISTRO DE PRODUCTOS LACTEOS DIFERENTES PRESENTACIONES PARA ABASTECER LOS COMEDORES DE TROPAS, LAS UNIDADES MILITARES Y UNIDADES DE NEGOCIO ATENDIDAS POR LA AGENCIA LOGÍSTICA DE FUERZAS MILITARES REGIONAL NORTE  LOTE 1.</t>
  </si>
  <si>
    <t>SUMINISTRO DE CARNES FRIAS PROCESADAS EMPACADAS AL VACIO DIFERENTES PRESENTACIONES PARA ABASTECER LOS COMEDORES DE TROPAS LAS UNIDADES MILITARES Y UNIDADES DE NEGOCIOS POR LOS CUALES FUESE O LLEGARE A SER RESPONSABLE LA AGENCIA LOGÍSTICA DE FUERZAS MILITARES REGIONAL NORTE LOTE 1.</t>
  </si>
  <si>
    <t>SUMINISTRO DE PRODUCTOS LACTEOS DIFERENTES PRESENTACIONES PARA ABASTECER LOS COMEDORES DE TROPAS, LAS UNIDADES MILITARES Y UNIDADES DE NEGOCIO ATENDIDAS POR LA AGENCIA LOGÍSTICA DE FUERZAS MILITARES REGIONAL NORTE  LOTE 2,</t>
  </si>
  <si>
    <t>SUMINISTRO DE CARNES FRIAS PROCESADAS EMPACADAS AL VACIO DIFERENTES PRESENTACIONES PARA ABASTECER LOS COMEDORES DE TROPAS LAS UNIDADES MILITARES Y UNIDADES DE NEGOCIOS POR LOS CUALES FUESE O LLEGARE A SER RESPONSABLE LA AGENCIA LOGÍSTICA DE FUERZAS MILITARES REGIONAL NORTE LOTE 2.</t>
  </si>
  <si>
    <t>SUMINISTRO DE HUEVOS DE GALLINAS PARA ABASTECER LOS COMEDORES DE TROPAS LAS UNIDADES MILITARES Y UNIDADES DE NEGOCIOS POR LOS CUALES FUESE O LLEGARE A SER RESPONSABLE LA AGENCIA LOGÍSTICA DE FUERZAS MILITARES REGIONAL NORTE LOTE 1.</t>
  </si>
  <si>
    <t>SUMINISTRO DE HUEVOS DE GALLINAS PARA ABASTECER LOS COMEDORES DE TROPAS LAS UNIDADES MILITARES Y UNIDADES DE NEGOCIOS POR LOS CUALES FUESE O LLEGARE A SER RESPONSABLE LA AGENCIA LOGÍSTICA DE FUERZAS MILITARES REGIONAL NORTE LOTE 2</t>
  </si>
  <si>
    <t>ADQUISICIÓN DE TONER PARA IMPRESORAS, CARTUCHOS DE TINTA Y SUMINISTRO DE PIÑONES, PICK ROLLER DEL FUSOR DE LA IMPRESORA Y UNIDADES DE IMAGEN PARA LAS IMPRESORAS DE LA AGENCIA LOGISTICA DE LAS FUERZAS MILITARES REGIONAL NORTE.</t>
  </si>
  <si>
    <t>SUMINISTRO DE BOLSAS DE MUESTREO CON CIERRRE HERMETICO, ROTULADO PARA BOLSAS, CONTENEDORES PARA MUESTRAS DE ALIMENTOS, KIT CLORO PARA LAS UNIDADES DE NEGOCIO DE LAS REGIONAL NORTE.</t>
  </si>
  <si>
    <t>SUMINISTRO DE ELEMENTOS DE PROTECCIÓN PERSONAL PARA LOS FUNCIONARIOS Y AQUELLOS POR LOS CUALES LLEGARE A SER RESPONSABLE LA AGENCIA LOGISTICA DE LAS FUERZAS MILITARES REGIONAL NORTE.</t>
  </si>
  <si>
    <t>SUMINISTRO DE PRODUCTOS INDUSTRIALIZADOS EMPAQUETADOS DIFERENTES PRESENTACIONES DIRIGIDOS A LOS COMEDORES DE TROPA, LAS UNIDADES MILITARES Y UNIDADES DE NEGOCIOS POR LOS CUALES FUESE O LLEGARE A SER RESPONSABLE LA AGENCIA LOGÍSTICA DE FUERZAS MILITARES REGIONAL NORTE.</t>
  </si>
  <si>
    <t>SUMINISTRO DE DOTACIÓN PARA PERSONAL ADMINISTRATIVO, OPERATIVO Y/O PERSONAL A DONDE SEA O LLEGARE SER RESPONSABLE LEGALMENTE DE DAR DOTACION, ASI COMO EL SUMINISTRO DE PRENDAS COMO IMAGEN CORPORATIVA PARA AGENCIA LOGÍSTICA DE LAS FUERZAS MILITARES REGIONAL NORTE.</t>
  </si>
  <si>
    <t>ADQUISICIÓN, MANTENIMIENTO Y RECARGA DE EXTINTORES; ADQUISICION DE CAMILLAS Y SUS ACCESORIOS; ADQUISICIÓN DE BOTIQUIN Y SUS ELEMENTOS, PARA LA AGENCIA LOGÍSTICA DE LAS FUERZAS MILITARES Y DE AQUELLOS LUGARES POR LOS CUALES LLEGARE A SER RESPONSABLE LA ENTIDAD.</t>
  </si>
  <si>
    <t>SUMINISTROS</t>
  </si>
  <si>
    <t xml:space="preserve">MANTENIMIENTO </t>
  </si>
  <si>
    <t xml:space="preserve">PRESTACION DE SERVICIOS </t>
  </si>
  <si>
    <t xml:space="preserve">ADQUISICION-MANTENIMIENTO - RECARGA </t>
  </si>
  <si>
    <t>-</t>
  </si>
  <si>
    <t>id.CO1.BDOS.7312856</t>
  </si>
  <si>
    <t>id.CO1.BDOS.7553996</t>
  </si>
  <si>
    <t>id.CO1.BDOS.7361596</t>
  </si>
  <si>
    <t>id.CO1.BDOS.7733970</t>
  </si>
  <si>
    <t>id.CO1.BDOS.7581052</t>
  </si>
  <si>
    <t>id.CO1.BDOS.7775130</t>
  </si>
  <si>
    <t>id.CO1.BDOS.7774854</t>
  </si>
  <si>
    <t>id.CO1.BDOS.7635075</t>
  </si>
  <si>
    <t>id.CO1.BDOS.7535176</t>
  </si>
  <si>
    <t>id.CO1.BDOS.7675448</t>
  </si>
  <si>
    <t>id.CO1.BDOS.7597847</t>
  </si>
  <si>
    <t>id.CO1.BDOS.7840014</t>
  </si>
  <si>
    <t>(id.CO1.BDOS.7751588</t>
  </si>
  <si>
    <t>id.CO1.BDOS.7903615</t>
  </si>
  <si>
    <t>id.CO1.BDOS.7914897</t>
  </si>
  <si>
    <t>id.CO1.BDOS.7933410</t>
  </si>
  <si>
    <t>id.CO1.BDOS.7869205</t>
  </si>
  <si>
    <t>id.CO1.BDOS.7961782</t>
  </si>
  <si>
    <t>id.CO1.BDOS.7897809</t>
  </si>
  <si>
    <t>id.CO1.BDOS.7857178</t>
  </si>
  <si>
    <t>id.CO1.BDOS.7874143</t>
  </si>
  <si>
    <t>id.CO1.BDOS.7849166</t>
  </si>
  <si>
    <t>id.CO1.BDOS.7890903</t>
  </si>
  <si>
    <t>id.CO1.BDOS.7954624</t>
  </si>
  <si>
    <t>id.CO1.BDOS.8039310</t>
  </si>
  <si>
    <t>id.CO1.BDOS.8077145</t>
  </si>
  <si>
    <t>id.CO1.BDOS.8046682</t>
  </si>
  <si>
    <t>id.CO1.BDOS.8109819</t>
  </si>
  <si>
    <t>id.CO1.BDOS.8187689</t>
  </si>
  <si>
    <t>NO</t>
  </si>
  <si>
    <t>NIT</t>
  </si>
  <si>
    <t xml:space="preserve">CEDULA DE CIUDADANIA </t>
  </si>
  <si>
    <t>DISTRIBUIDORA FULL SERVICE SAS</t>
  </si>
  <si>
    <t xml:space="preserve">INVERSIONES, SUMINISTROS Y CATERING R Y G SAS </t>
  </si>
  <si>
    <t>TECNICAS DE ASEO EN GENERAL S.A.S. TAG S.A.S.</t>
  </si>
  <si>
    <t>COMERCIALIZADORA CHARALA SAS</t>
  </si>
  <si>
    <t xml:space="preserve">LUDYS ESTHER ASCANIO ROPERO </t>
  </si>
  <si>
    <t>BUSINESS CENTER WAL S.A.S</t>
  </si>
  <si>
    <t xml:space="preserve">GAC MEDICINA ESPECIALIZADA </t>
  </si>
  <si>
    <t>INVERSIONES LEON FUENTES SAS</t>
  </si>
  <si>
    <t xml:space="preserve">ESTELA ISABEL YANCE SILVA </t>
  </si>
  <si>
    <t xml:space="preserve">CONSTRUINGENIERIA D&amp;M SAS </t>
  </si>
  <si>
    <t>ATENAS SEGURIDAD PRIVADA LTDA</t>
  </si>
  <si>
    <t>MORARCI GROUP S.A.S.</t>
  </si>
  <si>
    <t>CONTROL Y GESTIÓN AMBIENTAL S.A.S</t>
  </si>
  <si>
    <t xml:space="preserve">PORTES DE COLOMBIA </t>
  </si>
  <si>
    <t xml:space="preserve">AMBIENTE Y CONSTRUCCIONES DE COLOMBIA S.A.S. </t>
  </si>
  <si>
    <t>SISTEMAS Y DISTRIBUCIONES FORMACON SAS</t>
  </si>
  <si>
    <t xml:space="preserve">COMERCIALIZADORA LA GEMA S.A.S </t>
  </si>
  <si>
    <t xml:space="preserve">VELA COMPANY SAS </t>
  </si>
  <si>
    <t xml:space="preserve">PROTECCIONES INDUSTRIALES PROTEGER SAS </t>
  </si>
  <si>
    <t xml:space="preserve">SELECCIÓN ABREVIADA </t>
  </si>
  <si>
    <t>SELECCIÓN ABREVIADA</t>
  </si>
  <si>
    <t xml:space="preserve">https://community.secop.gov.co/Public/Tendering/OpportunityDetail/Index?noticeUID=CO1.NTC.7405742&amp;isFromPublicArea=True&amp;isModal=False
</t>
  </si>
  <si>
    <t xml:space="preserve">https://community.secop.gov.co/Public/Tendering/OpportunityDetail/Index?noticeUID=CO1.NTC.7597542&amp;isFromPublicArea=True&amp;isModal=False
</t>
  </si>
  <si>
    <t xml:space="preserve">https://community.secop.gov.co/Public/Tendering/ContractNoticePhases/View?PPI=CO1.PPI.36745065&amp;isFromPublicArea=True&amp;isModal=False
</t>
  </si>
  <si>
    <t xml:space="preserve">https://community.secop.gov.co/Public/Tendering/OpportunityDetail/Index?noticeUID=CO1.NTC.7754179&amp;isFromPublicArea=True&amp;isModal=False
</t>
  </si>
  <si>
    <t xml:space="preserve">https://community.secop.gov.co/Public/Tendering/OpportunityDetail/Index?noticeUID=CO1.NTC.7685912&amp;isFromPublicArea=True&amp;isModal=False
</t>
  </si>
  <si>
    <t xml:space="preserve">https://community.secop.gov.co/Public/Tendering/OpportunityDetail/Index?noticeUID=CO1.NTC.7791513&amp;isFromPublicArea=True&amp;isModal=False
</t>
  </si>
  <si>
    <t xml:space="preserve">https://community.secop.gov.co/Public/Tendering/OpportunityDetail/Index?noticeUID=CO1.NTC.7790692&amp;isFromPublicArea=True&amp;isModal=False
</t>
  </si>
  <si>
    <t xml:space="preserve">https://community.secop.gov.co/Public/Tendering/OpportunityDetail/Index?noticeUID=CO1.NTC.7715493&amp;isFromPublicArea=True&amp;isModal=False
</t>
  </si>
  <si>
    <t xml:space="preserve">https://community.secop.gov.co/Public/Tendering/OpportunityDetail/Index?noticeUID=CO1.NTC.7649797&amp;isFromPublicArea=True&amp;isModal=False
</t>
  </si>
  <si>
    <t>https://community.secop.gov.co/Public/Tendering/ContractNoticePhases/View?PPI=CO1.PPI.37677964&amp;isFromPublicArea=True&amp;isModal=False</t>
  </si>
  <si>
    <t xml:space="preserve">https://community.secop.gov.co/Public/Tendering/OpportunityDetail/Index?noticeUID=CO1.NTC.7696754&amp;isFromPublicArea=True&amp;isModal=False
</t>
  </si>
  <si>
    <t>https://community.secop.gov.co/Public/Tendering/OpportunityDetail/Index?noticeUID=CO1.NTC.7856520&amp;isFromPublicArea=True&amp;isModal=False</t>
  </si>
  <si>
    <t xml:space="preserve">https://community.secop.gov.co/Public/Tendering/OpportunityDetail/Index?noticeUID=CO1.NTC.7855986&amp;isFromPublicArea=True&amp;isModal=False
</t>
  </si>
  <si>
    <t xml:space="preserve">https://community.secop.gov.co/Public/Tendering/OpportunityDetail/Index?noticeUID=CO1.NTC.7929118&amp;isFromPublicArea=True&amp;isModal=False
</t>
  </si>
  <si>
    <t xml:space="preserve">https://community.secop.gov.co/Public/Tendering/OpportunityDetail/Index?noticeUID=CO1.NTC.7922319&amp;isFromPublicArea=True&amp;isModal=False
</t>
  </si>
  <si>
    <t xml:space="preserve">https://community.secop.gov.co/Public/Tendering/OpportunityDetail/Index?noticeUID=CO1.NTC.7933031&amp;isFromPublicArea=True&amp;isModal=False
</t>
  </si>
  <si>
    <t xml:space="preserve">https://community.secop.gov.co/Public/Tendering/OpportunityDetail/Index?noticeUID=CO1.NTC.7951455&amp;isFromPublicArea=True&amp;isModal=False
</t>
  </si>
  <si>
    <t xml:space="preserve">https://community.secop.gov.co/Public/Tendering/OpportunityDetail/Index?noticeUID=CO1.NTC.7964167&amp;isFromPublicArea=True&amp;isModal=False
</t>
  </si>
  <si>
    <t xml:space="preserve">https://community.secop.gov.co/Public/Tendering/OpportunityDetail/Index?noticeUID=CO1.NTC.7981827&amp;isFromPublicArea=True&amp;isModal=False
</t>
  </si>
  <si>
    <t xml:space="preserve">https://community.secop.gov.co/Public/Tendering/OpportunityDetail/Index?noticeUID=CO1.NTC.7924432&amp;isFromPublicArea=True&amp;isModal=False
</t>
  </si>
  <si>
    <t>https://community.secop.gov.co/Public/Tendering/OpportunityDetail/Index?noticeUID=CO1.NTC.7919255&amp;isFromPublicArea=True&amp;isModal=False</t>
  </si>
  <si>
    <t xml:space="preserve">https://community.secop.gov.co/Public/Tendering/OpportunityDetail/Index?noticeUID=CO1.NTC.7943360&amp;isFromPublicArea=True&amp;isModal=False
</t>
  </si>
  <si>
    <t xml:space="preserve">https://community.secop.gov.co/Public/Tendering/OpportunityDetail/Index?noticeUID=CO1.NTC.7921699&amp;isFromPublicArea=True&amp;isModal=False
</t>
  </si>
  <si>
    <t xml:space="preserve">https://community.secop.gov.co/Public/Tendering/OpportunityDetail/Index?noticeUID=CO1.NTC.7964084&amp;isFromPublicArea=True&amp;isModal=False
</t>
  </si>
  <si>
    <t xml:space="preserve">https://community.secop.gov.co/Public/Tendering/OpportunityDetail/Index?noticeUID=CO1.NTC.7972342&amp;isFromPublicArea=True&amp;isModal=False
</t>
  </si>
  <si>
    <t xml:space="preserve">https://community.secop.gov.co/Public/Tendering/OpportunityDetail/Index?noticeUID=CO1.NTC.8056289&amp;isFromPublicArea=True&amp;isModal=False
</t>
  </si>
  <si>
    <t xml:space="preserve">https://community.secop.gov.co/Public/Tendering/OpportunityDetail/Index?noticeUID=CO1.NTC.8095593&amp;isFromPublicArea=True&amp;isModal=False
</t>
  </si>
  <si>
    <t xml:space="preserve">https://community.secop.gov.co/Public/Tendering/OpportunityDetail/Index?noticeUID=CO1.NTC.8112164&amp;isFromPublicArea=True&amp;isModal=False
</t>
  </si>
  <si>
    <t>https://community.secop.gov.co/Public/Tendering/OpportunityDetail/Index?noticeUID=CO1.NTC.8137090&amp;isFromPublicArea=True&amp;isModal=False</t>
  </si>
  <si>
    <t>https://community.secop.gov.co/Public/Tendering/OpportunityDetail/Index?noticeUID=CO1.NTC.8209263&amp;isFromPublicArea=True&amp;isModal=False</t>
  </si>
  <si>
    <t>POLIZAS</t>
  </si>
  <si>
    <t xml:space="preserve">SEGUROS DEL ESTADO S.A. </t>
  </si>
  <si>
    <t xml:space="preserve">SEGUROS SURAMERICANA SAS </t>
  </si>
  <si>
    <t xml:space="preserve">SEGUROS MUNDIAL </t>
  </si>
  <si>
    <t>SURA</t>
  </si>
  <si>
    <t>CUMPLIMIENTO DEL CONTRATO - POLIZAS No. 75-44-101143148 - POLIZA DE RESPONSABILIDAD CIVIL EXTRACONTRACTUAL No. 75-40-101054081</t>
  </si>
  <si>
    <t>CUMPLIMIENTO DEL CONTRATO - POLIZAS No. 53-44-101036753 RESPONSABILIDAD CIVIL EXTRACONTRACTUAL No. 53-40-101011968</t>
  </si>
  <si>
    <t>CUMPLIMIENTO DEL CONTRATO - POLIZAS No. 85-44-101136714</t>
  </si>
  <si>
    <t>CUMPLIMIENTO DEL CONTRATO - POLIZAS No. 85-44-101136662 RESPONSABILIDAD CIVIL EXTRACONTRACTUAL No. 85-40-101062711</t>
  </si>
  <si>
    <t>CUMPLIMIENTO DEL CONTRATO - POLIZAS No. 53-44-101037232  RESPONSABILIDAD CIVIL EXTRACONTRACTUAL No. 53-40-101012071</t>
  </si>
  <si>
    <t>CUMPLIMIENTO DEL CONTRATO - POLIZAS No. 75-44-101144148</t>
  </si>
  <si>
    <t xml:space="preserve">CUMPLIMIENTO DEL CONTRATO - POLIZAS No. 4236194 RESPONSABILIDAD CIVIL EXTRACONTRACTUAL No. 013001008039 </t>
  </si>
  <si>
    <t>CUMPLIMIENTO DEL CONTRATO - POLIZAS No. 53-44-101037712 RESPONSABILIDAD CIVIL EXTRACONTRACTUAL No. 53-40-101012224</t>
  </si>
  <si>
    <t>CUMPLIMIENTO DEL CONTRATO - POLIZAS No. BQ-100100399</t>
  </si>
  <si>
    <t>CUMPLIMIENTO DEL CONTRATO - POLIZAS No. CG -1063140</t>
  </si>
  <si>
    <t>CUMPLIMIENTO DEL CONTRATO - POLIZAS No. 85-44-101137209 RESPONSABILIDAD CIVIL EXTRACONTRACTUAL No. 85-40-101063051</t>
  </si>
  <si>
    <t>CUMPLIMIENTO DEL CONTRATO - POLIZAS No. 53-44-101037749 RESPONSABILIDAD CIVIL EXTRACONTRACTUAL No. 53-40-101012233</t>
  </si>
  <si>
    <t>CUMPLIMIENTO DEL CONTRATO - POLIZAS No. 33-44-101261068 RESPONSABILIDAD CIVIL EXTRACONTRACTUAL No. 33-40-101084529</t>
  </si>
  <si>
    <t>CUMPLIMIENTO DEL CONTRATO - POLIZAS No. 53-44-101037775 RESPONSABILIDAD CIVIL EXTRACONTRACTUAL No. 53-40-101012241</t>
  </si>
  <si>
    <t>CUMPLIMIENTO DEL CONTRATO - POLIZAS No. 4240476 RESPONSABILIDAD CIVIL EXTRACONTRACTUAL No. 013001008937</t>
  </si>
  <si>
    <t>CUMPLIMIENTO DEL CONTRATO - POLIZAS No. 4239605  RESPONSABILIDAD CIVIL EXTRACONTRACTUAL No. 013001008749</t>
  </si>
  <si>
    <t>CUMPLIMIENTO DEL CONTRATO - POLIZAS No. NB-100378646</t>
  </si>
  <si>
    <t>CUMPLIMIENTO DEL CONTRATO - POLIZAS No. 85-44-101137430  RESPONSABILIDAD CIVIL EXTRACONTRACTUAL No. 85-40-101063178</t>
  </si>
  <si>
    <t>CUMPLIMIENTO DEL CONTRATO - POLIZAS No. 75-46-101017823</t>
  </si>
  <si>
    <t>CUMPLIMIENTO DEL CONTRATO - POLIZAS No. BQ-100101325</t>
  </si>
  <si>
    <t>CUMPLIMIENTO DEL CONTRATO - POLIZAS No. 4253206</t>
  </si>
  <si>
    <t>CUMPLIMIENTO DEL CONTRATO - POLIZAS No. 33-44-101261874</t>
  </si>
  <si>
    <t>CUMPLIMIENTO DEL CONTRATO - POLIZAS No. NB-100380598 -  RESPONSABILIDAD CIVIL EXTRACONTRACTUAL NB-100098671</t>
  </si>
  <si>
    <t>CUMPLIMIENTO DEL CONTRATO - POLIZAS No. 75-46-101017908</t>
  </si>
  <si>
    <t>CUMPLIMIENTO DEL CONTRATO - POLIZAS No. 75-44-101145080</t>
  </si>
  <si>
    <t>CUMPLIMIENTO DEL CONTRATO - POLIZAS No. 33-44-101262355  RESPONSABILIDAD CIVIL EXTRACONTRACTUAL No. 33-40-101085093</t>
  </si>
  <si>
    <t>CUMPLIMIENTO DEL CONTRATO - POLIZAS No. 33-44-101262192  RESPONSABILIDAD CIVIL EXTRACONTRACTUAL No. 33-40-101085023</t>
  </si>
  <si>
    <t>CUMPLIMIENTO DEL CONTRATO - POLIZAS No. 53-44-101038397 RESPONSABILIDAD CIVIL EXTRACONTRACTUAL No. 53-40-101012468</t>
  </si>
  <si>
    <t>CUMPLIMIENTO DEL CONTRATO - POLIZAS No. 53-44-101038395 RESPONSABILIDAD CIVIL EXTRACONTRACTUAL No. 53 40-101012467</t>
  </si>
  <si>
    <t>CUMPLIMIENTO DEL CONTRATO - POLIZAS No. BQ-100101769 -  RESPONSABILIDAD CIVIL EXTRACONTRACTUAL No. BQ-100028462</t>
  </si>
  <si>
    <t>CUMPLIMIENTO DEL CONTRATO - POLIZAS No. 53-44-101038389
RESPONSABILIDAD CIVIL EXTRACONTRACTUAL No. 53-40-101012464</t>
  </si>
  <si>
    <t>CUMPLIMIENTO DEL CONTRATO - POLIZAS No. 75-46-101017963 RESPONSABILIDAD CIVIL EXTRACONTRACTUAL No. 75-54-101001677</t>
  </si>
  <si>
    <t>CUMPLIMIENTO DEL CONTRATO - POLIZAS No. 14-44-101234903</t>
  </si>
  <si>
    <t>CUMPLIMIENTO DEL CONTRATO - POLIZAS No. 75-46-101018021</t>
  </si>
  <si>
    <t>CUMPLIMIENTO DEL CONTRATO - POLIZAS No. 14-44-101236895</t>
  </si>
  <si>
    <t>CUMPLIMIENTO DEL CONTRATO - POLIZAS No. 85-44-101138511 RESPONSABILIDAD CIVIL EXTRACONTRACTUAL No. 85-40-101063768</t>
  </si>
  <si>
    <t>CUMPLIMIENTO DEL CONTRATO - POLIZAS No. 21-44-101471613</t>
  </si>
  <si>
    <t xml:space="preserve">CUMPLIMIENTO DEL CONTRATO - POLIZAS No. CRC-100025575 </t>
  </si>
  <si>
    <t xml:space="preserve">SUPERVISOR </t>
  </si>
  <si>
    <t>N/A</t>
  </si>
  <si>
    <t xml:space="preserve">LUIS ORTEGA DE AVILA </t>
  </si>
  <si>
    <t>HENRY MAIGUEL MEJIA</t>
  </si>
  <si>
    <t>MIGUEL A. ESCORCIA OBREGON</t>
  </si>
  <si>
    <t xml:space="preserve">MIGUEL A. ESCORCIA OBREGON </t>
  </si>
  <si>
    <t xml:space="preserve">ISABEL CRISTINA MURILLO RAMIREZ </t>
  </si>
  <si>
    <t xml:space="preserve">IVAN ANIBAL PADILLA MOLINARES </t>
  </si>
  <si>
    <t xml:space="preserve">LUIS MIGUEL POLO ACOSTA </t>
  </si>
  <si>
    <t xml:space="preserve">HARLEN DAVILA PALLARES </t>
  </si>
  <si>
    <t xml:space="preserve">JENNIFFER CAMARGO GOMEZ </t>
  </si>
  <si>
    <t xml:space="preserve">MODESTO MENDOZA SILGADO </t>
  </si>
  <si>
    <t xml:space="preserve">ANGEL DAVID PADILLA CABARCAS </t>
  </si>
  <si>
    <t>MODESTO MENDOZA SILGADO</t>
  </si>
  <si>
    <t xml:space="preserve">HENRY MAIGUEL MEJIA </t>
  </si>
  <si>
    <t xml:space="preserve">MONICA CALLE PALLARES </t>
  </si>
  <si>
    <t>30/06/2025
MOD No. 2 PRORROGA HASTA EL 31/08/2025</t>
  </si>
  <si>
    <t>30/06/2025
MOD No. 1 PRORROGA HASTA EL 31/08/2025</t>
  </si>
  <si>
    <t>30/06/2025
Prorroga hasta el 31/08/2025</t>
  </si>
  <si>
    <t>30/06/2025
Prorroga hasta el 24/07/2025</t>
  </si>
  <si>
    <t>30/06/2025
Prorroga hasta el 30/08/2025</t>
  </si>
  <si>
    <t>30/06/2025
MOD No. 1 PRORROGA HASTA EL 30/08/2025</t>
  </si>
  <si>
    <t xml:space="preserve">EJECUCION </t>
  </si>
  <si>
    <t>TERMINADO</t>
  </si>
  <si>
    <t>ORDEN DE COMPRA No. 141620</t>
  </si>
  <si>
    <t xml:space="preserve">SERVICIO TERCERIZADO DE ASEO Y CAFETERIA  E INSUMOS;  MANTENIMIENTO CORRECTIVO Y PREVENTIVO PARA  LA AGENCIA LOGISTICA DE  LAS FUERZAS MILITARES Y DE AQUELLOS LUGARES POR LOS CUALES LLEGARE A SER RESPONSABLE LA ENTIDAD” </t>
  </si>
  <si>
    <t>ACUERDO MARCO</t>
  </si>
  <si>
    <t xml:space="preserve">SERVICIO </t>
  </si>
  <si>
    <t xml:space="preserve">INTERNEGOCIOS SAS </t>
  </si>
  <si>
    <t>CUMPLIMIENTO DEL CONTRATO - POLIZAS No. 45-44-101163532 RESPONSABILIDAD CIVIL EXTRACONTRACTUAL No. 45-40-101098068</t>
  </si>
  <si>
    <t>JENNYFFER CAMARGO GOMEZ</t>
  </si>
  <si>
    <t>ORDEN DE COMPRA No. 143432</t>
  </si>
  <si>
    <t>SUMINISTRO DE ELEMENTOS
DE PAPELERÍA; ÚTILES DE ESCRITORIO E
IMPLEMENTOS DE OFICINA PARA EL
FUNCIONAMIENTO DE LAS DIFERENTES
DEPENDENCIAS DE LA AGENCIA LOGÍSTICA DE
LAS FUERZAS MILITARES REGIONAL NORTE</t>
  </si>
  <si>
    <t xml:space="preserve">GRANDES SUPERFICIES </t>
  </si>
  <si>
    <t>HAS LTDA</t>
  </si>
  <si>
    <t>GONZALEZ OROZCO YENNYFER PAOLA</t>
  </si>
  <si>
    <t>ORDEN DE COMPRA No. 143434</t>
  </si>
  <si>
    <t xml:space="preserve">POLYFLEX </t>
  </si>
  <si>
    <t>ORDEN DE COMPRA No. 143435</t>
  </si>
  <si>
    <t xml:space="preserve">VENEPLAST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</si>
</sst>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.00"/>
    <numFmt numFmtId="167" formatCode="_(* #,##0_);_(* \(#,##0\);_(* &quot;-&quot;??_);_(@_)"/>
    <numFmt numFmtId="168" formatCode="_([$€]\ * #,##0.00_);_([$€]\ * \(#,##0.00\);_([$€]\ * &quot;-&quot;??_);_(@_)"/>
    <numFmt numFmtId="169" formatCode="yyyy/mm/dd"/>
    <numFmt numFmtId="170" formatCode="[$-240A]d&quot; de &quot;mmmm&quot; de &quot;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4" fontId="7" fillId="0" borderId="0" xfId="0" applyNumberFormat="1" applyFont="1" applyFill="1" applyBorder="1"/>
    <xf numFmtId="166" fontId="10" fillId="0" borderId="0" xfId="0" applyNumberFormat="1" applyFont="1" applyFill="1" applyBorder="1"/>
    <xf numFmtId="9" fontId="10" fillId="0" borderId="0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" fontId="10" fillId="0" borderId="0" xfId="0" applyNumberFormat="1" applyFont="1" applyBorder="1"/>
    <xf numFmtId="166" fontId="10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Border="1"/>
    <xf numFmtId="1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4" fontId="7" fillId="0" borderId="0" xfId="0" applyNumberFormat="1" applyFont="1" applyBorder="1"/>
    <xf numFmtId="14" fontId="10" fillId="0" borderId="0" xfId="0" applyNumberFormat="1" applyFont="1" applyBorder="1" applyAlignment="1">
      <alignment horizontal="left"/>
    </xf>
    <xf numFmtId="166" fontId="10" fillId="0" borderId="0" xfId="0" applyNumberFormat="1" applyFont="1" applyBorder="1"/>
    <xf numFmtId="9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2" fillId="0" borderId="0" xfId="0" applyFont="1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166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1" fontId="0" fillId="0" borderId="0" xfId="0" applyNumberFormat="1" applyBorder="1" applyAlignment="1">
      <alignment horizontal="right"/>
    </xf>
    <xf numFmtId="14" fontId="0" fillId="0" borderId="0" xfId="0" applyNumberFormat="1" applyFont="1" applyBorder="1"/>
    <xf numFmtId="14" fontId="7" fillId="0" borderId="0" xfId="0" applyNumberFormat="1" applyFont="1" applyBorder="1" applyAlignment="1">
      <alignment horizontal="left"/>
    </xf>
    <xf numFmtId="166" fontId="0" fillId="0" borderId="0" xfId="0" applyNumberFormat="1" applyBorder="1"/>
    <xf numFmtId="166" fontId="0" fillId="0" borderId="0" xfId="0" applyNumberFormat="1" applyFill="1" applyBorder="1"/>
    <xf numFmtId="9" fontId="0" fillId="0" borderId="0" xfId="0" applyNumberForma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</cellXfs>
  <cellStyles count="7">
    <cellStyle name="Hipervínculo" xfId="6" builtinId="8"/>
    <cellStyle name="Millares" xfId="1" builtinId="3"/>
    <cellStyle name="Millares 10" xfId="5"/>
    <cellStyle name="Moneda" xfId="2" builtinId="4"/>
    <cellStyle name="Moneda [0]" xfId="3" builtinId="7"/>
    <cellStyle name="Normal" xfId="0" builtinId="0"/>
    <cellStyle name="Normal 5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685912&amp;isFromPublicArea=True&amp;isModal=False" TargetMode="External"/><Relationship Id="rId13" Type="http://schemas.openxmlformats.org/officeDocument/2006/relationships/hyperlink" Target="https://community.secop.gov.co/Public/Tendering/OpportunityDetail/Index?noticeUID=CO1.NTC.7649797&amp;isFromPublicArea=True&amp;isModal=False" TargetMode="External"/><Relationship Id="rId18" Type="http://schemas.openxmlformats.org/officeDocument/2006/relationships/hyperlink" Target="https://community.secop.gov.co/Public/Tendering/OpportunityDetail/Index?noticeUID=CO1.NTC.7951455&amp;isFromPublicArea=True&amp;isModal=False" TargetMode="External"/><Relationship Id="rId26" Type="http://schemas.openxmlformats.org/officeDocument/2006/relationships/hyperlink" Target="https://community.secop.gov.co/Public/Tendering/OpportunityDetail/Index?noticeUID=CO1.NTC.7919255&amp;isFromPublicArea=True&amp;isModal=False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7597542&amp;isFromPublicArea=True&amp;isModal=False" TargetMode="External"/><Relationship Id="rId21" Type="http://schemas.openxmlformats.org/officeDocument/2006/relationships/hyperlink" Target="https://community.secop.gov.co/Public/Tendering/OpportunityDetail/Index?noticeUID=CO1.NTC.7921699&amp;isFromPublicArea=True&amp;isModal=False" TargetMode="External"/><Relationship Id="rId34" Type="http://schemas.openxmlformats.org/officeDocument/2006/relationships/hyperlink" Target="https://community.secop.gov.co/Public/Tendering/OpportunityDetail/Index?noticeUID=CO1.NTC.7972342&amp;isFromPublicArea=True&amp;isModal=False" TargetMode="External"/><Relationship Id="rId7" Type="http://schemas.openxmlformats.org/officeDocument/2006/relationships/hyperlink" Target="https://community.secop.gov.co/Public/Tendering/OpportunityDetail/Index?noticeUID=CO1.NTC.7685912&amp;isFromPublicArea=True&amp;isModal=False" TargetMode="External"/><Relationship Id="rId12" Type="http://schemas.openxmlformats.org/officeDocument/2006/relationships/hyperlink" Target="https://community.secop.gov.co/Public/Tendering/OpportunityDetail/Index?noticeUID=CO1.NTC.7715493&amp;isFromPublicArea=True&amp;isModal=False" TargetMode="External"/><Relationship Id="rId17" Type="http://schemas.openxmlformats.org/officeDocument/2006/relationships/hyperlink" Target="https://community.secop.gov.co/Public/Tendering/OpportunityDetail/Index?noticeUID=CO1.NTC.7943360&amp;isFromPublicArea=True&amp;isModal=False" TargetMode="External"/><Relationship Id="rId25" Type="http://schemas.openxmlformats.org/officeDocument/2006/relationships/hyperlink" Target="https://community.secop.gov.co/Public/Tendering/OpportunityDetail/Index?noticeUID=CO1.NTC.7919255&amp;isFromPublicArea=True&amp;isModal=False" TargetMode="External"/><Relationship Id="rId33" Type="http://schemas.openxmlformats.org/officeDocument/2006/relationships/hyperlink" Target="https://community.secop.gov.co/Public/Tendering/OpportunityDetail/Index?noticeUID=CO1.NTC.7924432&amp;isFromPublicArea=True&amp;isModal=False" TargetMode="External"/><Relationship Id="rId38" Type="http://schemas.openxmlformats.org/officeDocument/2006/relationships/hyperlink" Target="https://community.secop.gov.co/Public/Tendering/OpportunityDetail/Index?noticeUID=CO1.NTC.8209263&amp;isFromPublicArea=True&amp;isModal=False" TargetMode="External"/><Relationship Id="rId2" Type="http://schemas.openxmlformats.org/officeDocument/2006/relationships/hyperlink" Target="https://community.secop.gov.co/Public/Tendering/OpportunityDetail/Index?noticeUID=CO1.NTC.7405742&amp;isFromPublicArea=True&amp;isModal=False" TargetMode="External"/><Relationship Id="rId16" Type="http://schemas.openxmlformats.org/officeDocument/2006/relationships/hyperlink" Target="https://community.secop.gov.co/Public/Tendering/OpportunityDetail/Index?noticeUID=CO1.NTC.7696754&amp;isFromPublicArea=True&amp;isModal=False" TargetMode="External"/><Relationship Id="rId20" Type="http://schemas.openxmlformats.org/officeDocument/2006/relationships/hyperlink" Target="https://community.secop.gov.co/Public/Tendering/OpportunityDetail/Index?noticeUID=CO1.NTC.7921699&amp;isFromPublicArea=True&amp;isModal=False" TargetMode="External"/><Relationship Id="rId29" Type="http://schemas.openxmlformats.org/officeDocument/2006/relationships/hyperlink" Target="https://community.secop.gov.co/Public/Tendering/OpportunityDetail/Index?noticeUID=CO1.NTC.7929118&amp;isFromPublicArea=True&amp;isModal=False" TargetMode="External"/><Relationship Id="rId1" Type="http://schemas.openxmlformats.org/officeDocument/2006/relationships/hyperlink" Target="https://community.secop.gov.co/Public/Tendering/OpportunityDetail/Index?noticeUID=CO1.NTC.7405742&amp;isFromPublicArea=True&amp;isModal=False" TargetMode="External"/><Relationship Id="rId6" Type="http://schemas.openxmlformats.org/officeDocument/2006/relationships/hyperlink" Target="https://community.secop.gov.co/Public/Tendering/OpportunityDetail/Index?noticeUID=CO1.NTC.7754179&amp;isFromPublicArea=True&amp;isModal=False" TargetMode="External"/><Relationship Id="rId11" Type="http://schemas.openxmlformats.org/officeDocument/2006/relationships/hyperlink" Target="https://community.secop.gov.co/Public/Tendering/OpportunityDetail/Index?noticeUID=CO1.NTC.7715493&amp;isFromPublicArea=True&amp;isModal=False" TargetMode="External"/><Relationship Id="rId24" Type="http://schemas.openxmlformats.org/officeDocument/2006/relationships/hyperlink" Target="https://community.secop.gov.co/Public/Tendering/OpportunityDetail/Index?noticeUID=CO1.NTC.7922319&amp;isFromPublicArea=True&amp;isModal=False" TargetMode="External"/><Relationship Id="rId32" Type="http://schemas.openxmlformats.org/officeDocument/2006/relationships/hyperlink" Target="https://community.secop.gov.co/Public/Tendering/OpportunityDetail/Index?noticeUID=CO1.NTC.7964167&amp;isFromPublicArea=True&amp;isModal=False" TargetMode="External"/><Relationship Id="rId37" Type="http://schemas.openxmlformats.org/officeDocument/2006/relationships/hyperlink" Target="https://community.secop.gov.co/Public/Tendering/OpportunityDetail/Index?noticeUID=CO1.NTC.8137090&amp;isFromPublicArea=True&amp;isModal=False" TargetMode="External"/><Relationship Id="rId5" Type="http://schemas.openxmlformats.org/officeDocument/2006/relationships/hyperlink" Target="https://community.secop.gov.co/Public/Tendering/ContractNoticePhases/View?PPI=CO1.PPI.36745065&amp;isFromPublicArea=True&amp;isModal=False" TargetMode="External"/><Relationship Id="rId15" Type="http://schemas.openxmlformats.org/officeDocument/2006/relationships/hyperlink" Target="https://community.secop.gov.co/Public/Tendering/ContractNoticePhases/View?PPI=CO1.PPI.37677964&amp;isFromPublicArea=True&amp;isModal=False" TargetMode="External"/><Relationship Id="rId23" Type="http://schemas.openxmlformats.org/officeDocument/2006/relationships/hyperlink" Target="https://community.secop.gov.co/Public/Tendering/OpportunityDetail/Index?noticeUID=CO1.NTC.7855986&amp;isFromPublicArea=True&amp;isModal=False" TargetMode="External"/><Relationship Id="rId28" Type="http://schemas.openxmlformats.org/officeDocument/2006/relationships/hyperlink" Target="https://community.secop.gov.co/Public/Tendering/OpportunityDetail/Index?noticeUID=CO1.NTC.7964084&amp;isFromPublicArea=True&amp;isModal=False" TargetMode="External"/><Relationship Id="rId36" Type="http://schemas.openxmlformats.org/officeDocument/2006/relationships/hyperlink" Target="https://community.secop.gov.co/Public/Tendering/OpportunityDetail/Index?noticeUID=CO1.NTC.8095593&amp;isFromPublicArea=True&amp;isModal=False" TargetMode="External"/><Relationship Id="rId10" Type="http://schemas.openxmlformats.org/officeDocument/2006/relationships/hyperlink" Target="https://community.secop.gov.co/Public/Tendering/OpportunityDetail/Index?noticeUID=CO1.NTC.7790692&amp;isFromPublicArea=True&amp;isModal=False" TargetMode="External"/><Relationship Id="rId19" Type="http://schemas.openxmlformats.org/officeDocument/2006/relationships/hyperlink" Target="https://community.secop.gov.co/Public/Tendering/OpportunityDetail/Index?noticeUID=CO1.NTC.7981827&amp;isFromPublicArea=True&amp;isModal=False" TargetMode="External"/><Relationship Id="rId31" Type="http://schemas.openxmlformats.org/officeDocument/2006/relationships/hyperlink" Target="https://community.secop.gov.co/Public/Tendering/OpportunityDetail/Index?noticeUID=CO1.NTC.7933031&amp;isFromPublicArea=True&amp;isModal=False" TargetMode="External"/><Relationship Id="rId4" Type="http://schemas.openxmlformats.org/officeDocument/2006/relationships/hyperlink" Target="https://community.secop.gov.co/Public/Tendering/ContractNoticePhases/View?PPI=CO1.PPI.36745065&amp;isFromPublicArea=True&amp;isModal=False" TargetMode="External"/><Relationship Id="rId9" Type="http://schemas.openxmlformats.org/officeDocument/2006/relationships/hyperlink" Target="https://community.secop.gov.co/Public/Tendering/OpportunityDetail/Index?noticeUID=CO1.NTC.7791513&amp;isFromPublicArea=True&amp;isModal=False" TargetMode="External"/><Relationship Id="rId14" Type="http://schemas.openxmlformats.org/officeDocument/2006/relationships/hyperlink" Target="https://community.secop.gov.co/Public/Tendering/OpportunityDetail/Index?noticeUID=CO1.NTC.7649797&amp;isFromPublicArea=True&amp;isModal=False" TargetMode="External"/><Relationship Id="rId22" Type="http://schemas.openxmlformats.org/officeDocument/2006/relationships/hyperlink" Target="https://community.secop.gov.co/Public/Tendering/OpportunityDetail/Index?noticeUID=CO1.NTC.7856520&amp;isFromPublicArea=True&amp;isModal=False" TargetMode="External"/><Relationship Id="rId27" Type="http://schemas.openxmlformats.org/officeDocument/2006/relationships/hyperlink" Target="https://community.secop.gov.co/Public/Tendering/OpportunityDetail/Index?noticeUID=CO1.NTC.7943360&amp;isFromPublicArea=True&amp;isModal=False" TargetMode="External"/><Relationship Id="rId30" Type="http://schemas.openxmlformats.org/officeDocument/2006/relationships/hyperlink" Target="https://community.secop.gov.co/Public/Tendering/OpportunityDetail/Index?noticeUID=CO1.NTC.8056289&amp;isFromPublicArea=True&amp;isModal=False" TargetMode="External"/><Relationship Id="rId35" Type="http://schemas.openxmlformats.org/officeDocument/2006/relationships/hyperlink" Target="https://community.secop.gov.co/Public/Tendering/OpportunityDetail/Index?noticeUID=CO1.NTC.811216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46468"/>
  <sheetViews>
    <sheetView tabSelected="1" workbookViewId="0"/>
  </sheetViews>
  <sheetFormatPr baseColWidth="10" defaultColWidth="13.28515625" defaultRowHeight="14.1" customHeight="1" x14ac:dyDescent="0.25"/>
  <cols>
    <col min="1" max="2" width="13.28515625" style="52"/>
    <col min="3" max="3" width="13.28515625" style="49"/>
    <col min="4" max="4" width="13.28515625" style="50"/>
    <col min="5" max="5" width="13.28515625" style="49"/>
    <col min="6" max="6" width="13.28515625" style="51"/>
    <col min="7" max="7" width="13.28515625" style="52"/>
    <col min="8" max="8" width="13.28515625" style="53"/>
    <col min="9" max="9" width="13.28515625" style="49"/>
    <col min="10" max="11" width="13.28515625" style="52"/>
    <col min="12" max="12" width="13.28515625" style="54"/>
    <col min="13" max="14" width="13.28515625" style="52"/>
    <col min="15" max="15" width="13.28515625" style="56"/>
    <col min="16" max="16" width="13.28515625" style="57"/>
    <col min="17" max="18" width="13.28515625" style="58"/>
    <col min="19" max="19" width="13.28515625" style="49"/>
    <col min="20" max="20" width="13.28515625" style="59"/>
    <col min="21" max="22" width="13.28515625" style="52"/>
    <col min="23" max="24" width="13.28515625" style="60"/>
    <col min="25" max="27" width="13.28515625" style="52"/>
    <col min="28" max="28" width="13.28515625" style="55"/>
    <col min="29" max="30" width="13.28515625" style="61"/>
    <col min="31" max="31" width="13.28515625" style="58"/>
    <col min="32" max="32" width="13.28515625" style="61"/>
    <col min="33" max="33" width="13.28515625" style="52"/>
    <col min="34" max="36" width="13.28515625" style="49"/>
    <col min="37" max="39" width="13.28515625" style="56"/>
    <col min="40" max="40" width="14.28515625" style="56" bestFit="1" customWidth="1"/>
    <col min="41" max="41" width="10.140625" style="52" bestFit="1" customWidth="1"/>
    <col min="42" max="42" width="15.7109375" style="52" bestFit="1" customWidth="1"/>
    <col min="43" max="43" width="14.28515625" style="49" bestFit="1" customWidth="1"/>
    <col min="44" max="44" width="14.28515625" style="59" bestFit="1" customWidth="1"/>
    <col min="45" max="45" width="10.42578125" style="49" bestFit="1" customWidth="1"/>
    <col min="46" max="46" width="11.42578125" style="56" bestFit="1" customWidth="1"/>
    <col min="47" max="54" width="13.28515625" style="52"/>
    <col min="55" max="55" width="13.28515625" style="61"/>
    <col min="56" max="59" width="13.28515625" style="52"/>
    <col min="60" max="60" width="13.28515625" style="62"/>
    <col min="61" max="61" width="13.28515625" style="56"/>
    <col min="62" max="62" width="13.28515625" style="63"/>
    <col min="63" max="63" width="13.28515625" style="58"/>
    <col min="64" max="69" width="13.28515625" style="52"/>
    <col min="70" max="70" width="13.28515625" style="64"/>
    <col min="71" max="71" width="13.28515625" style="52"/>
    <col min="72" max="72" width="13.28515625" style="64"/>
    <col min="73" max="74" width="13.28515625" style="65"/>
    <col min="75" max="75" width="13.28515625" style="52"/>
    <col min="76" max="78" width="13.28515625" style="60"/>
    <col min="79" max="79" width="13.28515625" style="58"/>
    <col min="80" max="80" width="13.28515625" style="59"/>
    <col min="81" max="84" width="13.28515625" style="66"/>
    <col min="85" max="16384" width="13.28515625" style="52"/>
  </cols>
  <sheetData>
    <row r="1" spans="1:53" s="15" customFormat="1" ht="65.25" customHeight="1" x14ac:dyDescent="0.25">
      <c r="A1" s="68" t="s">
        <v>0</v>
      </c>
      <c r="B1" s="69" t="s">
        <v>1</v>
      </c>
      <c r="C1" s="69" t="s">
        <v>2</v>
      </c>
      <c r="D1" s="70" t="s">
        <v>3</v>
      </c>
      <c r="E1" s="71" t="s">
        <v>4</v>
      </c>
      <c r="F1" s="72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3" t="s">
        <v>10</v>
      </c>
      <c r="L1" s="74" t="s">
        <v>11</v>
      </c>
      <c r="M1" s="73" t="s">
        <v>12</v>
      </c>
      <c r="N1" s="73" t="s">
        <v>13</v>
      </c>
      <c r="O1" s="75" t="s">
        <v>14</v>
      </c>
      <c r="P1" s="70" t="s">
        <v>15</v>
      </c>
      <c r="Q1" s="70" t="s">
        <v>16</v>
      </c>
      <c r="R1" s="70" t="s">
        <v>17</v>
      </c>
      <c r="S1" s="75" t="s">
        <v>18</v>
      </c>
      <c r="T1" s="72" t="s">
        <v>19</v>
      </c>
      <c r="U1" s="76" t="s">
        <v>20</v>
      </c>
      <c r="V1" s="73" t="s">
        <v>21</v>
      </c>
      <c r="W1" s="70" t="s">
        <v>22</v>
      </c>
      <c r="X1" s="70" t="s">
        <v>23</v>
      </c>
      <c r="Y1" s="75" t="s">
        <v>24</v>
      </c>
      <c r="Z1" s="78" t="s">
        <v>25</v>
      </c>
      <c r="AA1" s="79" t="s">
        <v>26</v>
      </c>
      <c r="AB1" s="70" t="s">
        <v>27</v>
      </c>
      <c r="AC1" s="70" t="s">
        <v>28</v>
      </c>
      <c r="AD1" s="77" t="s">
        <v>29</v>
      </c>
      <c r="AE1" s="70" t="s">
        <v>30</v>
      </c>
      <c r="AF1" s="75" t="s">
        <v>31</v>
      </c>
      <c r="AG1" s="73" t="s">
        <v>32</v>
      </c>
      <c r="AH1" s="70" t="s">
        <v>33</v>
      </c>
      <c r="AI1" s="73" t="s">
        <v>34</v>
      </c>
      <c r="AJ1" s="80" t="s">
        <v>35</v>
      </c>
      <c r="AK1" s="81" t="s">
        <v>36</v>
      </c>
      <c r="AL1" s="80" t="s">
        <v>37</v>
      </c>
      <c r="AM1" s="81" t="s">
        <v>38</v>
      </c>
      <c r="AN1" s="81" t="s">
        <v>39</v>
      </c>
      <c r="AO1" s="81" t="s">
        <v>40</v>
      </c>
      <c r="AP1" s="81" t="s">
        <v>41</v>
      </c>
      <c r="AQ1" s="70" t="s">
        <v>42</v>
      </c>
      <c r="AR1" s="70" t="s">
        <v>43</v>
      </c>
      <c r="AS1" s="70" t="s">
        <v>44</v>
      </c>
      <c r="AT1" s="75" t="s">
        <v>45</v>
      </c>
      <c r="AU1" s="75" t="s">
        <v>46</v>
      </c>
      <c r="AV1" s="73" t="s">
        <v>47</v>
      </c>
      <c r="AW1" s="75" t="s">
        <v>48</v>
      </c>
      <c r="AX1" s="82" t="s">
        <v>49</v>
      </c>
      <c r="AY1" s="82" t="s">
        <v>50</v>
      </c>
      <c r="AZ1" s="82" t="s">
        <v>51</v>
      </c>
      <c r="BA1" s="82" t="s">
        <v>52</v>
      </c>
    </row>
    <row r="2" spans="1:53" s="16" customFormat="1" ht="14.1" customHeight="1" x14ac:dyDescent="0.25">
      <c r="A2" s="1" t="s">
        <v>53</v>
      </c>
      <c r="B2" s="2">
        <v>45693</v>
      </c>
      <c r="C2" s="83" t="s">
        <v>91</v>
      </c>
      <c r="D2" s="83" t="s">
        <v>92</v>
      </c>
      <c r="E2" s="83" t="s">
        <v>95</v>
      </c>
      <c r="F2" s="8" t="s">
        <v>97</v>
      </c>
      <c r="G2" s="8" t="s">
        <v>190</v>
      </c>
      <c r="H2" s="8" t="s">
        <v>53</v>
      </c>
      <c r="I2" s="1" t="s">
        <v>192</v>
      </c>
      <c r="J2" s="8" t="s">
        <v>134</v>
      </c>
      <c r="K2" s="8" t="s">
        <v>139</v>
      </c>
      <c r="L2" s="4">
        <v>755000000</v>
      </c>
      <c r="M2" s="1">
        <v>2525</v>
      </c>
      <c r="N2" s="1">
        <v>12425</v>
      </c>
      <c r="O2" s="2">
        <v>45670</v>
      </c>
      <c r="P2" s="85" t="s">
        <v>138</v>
      </c>
      <c r="Q2" s="85" t="s">
        <v>168</v>
      </c>
      <c r="R2" s="86" t="s">
        <v>138</v>
      </c>
      <c r="S2" s="86" t="s">
        <v>138</v>
      </c>
      <c r="T2" s="85" t="s">
        <v>138</v>
      </c>
      <c r="U2" s="85" t="s">
        <v>169</v>
      </c>
      <c r="V2" s="91">
        <v>9297914</v>
      </c>
      <c r="W2" s="1" t="s">
        <v>171</v>
      </c>
      <c r="X2" s="1" t="s">
        <v>222</v>
      </c>
      <c r="Y2" s="7">
        <v>45694</v>
      </c>
      <c r="Z2" s="1" t="s">
        <v>223</v>
      </c>
      <c r="AA2" s="1" t="s">
        <v>227</v>
      </c>
      <c r="AB2" s="85" t="s">
        <v>265</v>
      </c>
      <c r="AC2" s="8" t="s">
        <v>170</v>
      </c>
      <c r="AD2" s="5">
        <v>1081829629</v>
      </c>
      <c r="AE2" s="1" t="s">
        <v>267</v>
      </c>
      <c r="AF2" s="2">
        <v>45695</v>
      </c>
      <c r="AG2" s="11">
        <v>46001</v>
      </c>
      <c r="AH2" s="85" t="s">
        <v>266</v>
      </c>
      <c r="AI2" s="85" t="s">
        <v>266</v>
      </c>
      <c r="AJ2" s="12">
        <v>377500000</v>
      </c>
      <c r="AK2" s="13">
        <v>45813</v>
      </c>
      <c r="AL2" s="85">
        <v>0</v>
      </c>
      <c r="AM2" s="85" t="s">
        <v>138</v>
      </c>
      <c r="AN2" s="89">
        <f>AJ2+AL2</f>
        <v>377500000</v>
      </c>
      <c r="AO2" s="88">
        <v>0</v>
      </c>
      <c r="AP2" s="89">
        <f>L2+AJ2+AL2-AO2</f>
        <v>1132500000</v>
      </c>
      <c r="AQ2" s="89">
        <v>689698432</v>
      </c>
      <c r="AR2" s="89">
        <f>AP2-AQ2</f>
        <v>442801568</v>
      </c>
      <c r="AS2" s="85" t="s">
        <v>287</v>
      </c>
      <c r="AT2" s="2">
        <v>45695</v>
      </c>
      <c r="AU2" s="11">
        <v>46001</v>
      </c>
      <c r="AV2" s="87" t="s">
        <v>138</v>
      </c>
      <c r="AW2" s="14">
        <v>46122</v>
      </c>
      <c r="AX2" s="90">
        <v>0.60899999999999999</v>
      </c>
      <c r="AY2" s="90">
        <f>AX2</f>
        <v>0.60899999999999999</v>
      </c>
      <c r="AZ2" s="90">
        <f>AY2</f>
        <v>0.60899999999999999</v>
      </c>
      <c r="BA2" s="90">
        <f>AZ2</f>
        <v>0.60899999999999999</v>
      </c>
    </row>
    <row r="3" spans="1:53" s="16" customFormat="1" ht="14.1" customHeight="1" x14ac:dyDescent="0.25">
      <c r="A3" s="1" t="s">
        <v>54</v>
      </c>
      <c r="B3" s="2">
        <v>45693</v>
      </c>
      <c r="C3" s="83" t="s">
        <v>91</v>
      </c>
      <c r="D3" s="83" t="s">
        <v>92</v>
      </c>
      <c r="E3" s="83" t="s">
        <v>95</v>
      </c>
      <c r="F3" s="8" t="s">
        <v>98</v>
      </c>
      <c r="G3" s="8" t="s">
        <v>190</v>
      </c>
      <c r="H3" s="8" t="s">
        <v>53</v>
      </c>
      <c r="I3" s="1" t="s">
        <v>192</v>
      </c>
      <c r="J3" s="8" t="s">
        <v>134</v>
      </c>
      <c r="K3" s="8" t="s">
        <v>139</v>
      </c>
      <c r="L3" s="4">
        <v>295000000</v>
      </c>
      <c r="M3" s="1">
        <v>2525</v>
      </c>
      <c r="N3" s="1">
        <v>12325</v>
      </c>
      <c r="O3" s="2">
        <v>45670</v>
      </c>
      <c r="P3" s="85" t="s">
        <v>138</v>
      </c>
      <c r="Q3" s="85" t="s">
        <v>168</v>
      </c>
      <c r="R3" s="86" t="s">
        <v>138</v>
      </c>
      <c r="S3" s="86" t="s">
        <v>138</v>
      </c>
      <c r="T3" s="85" t="s">
        <v>138</v>
      </c>
      <c r="U3" s="85" t="s">
        <v>169</v>
      </c>
      <c r="V3" s="91">
        <v>43960860</v>
      </c>
      <c r="W3" s="1" t="s">
        <v>172</v>
      </c>
      <c r="X3" s="1" t="s">
        <v>222</v>
      </c>
      <c r="Y3" s="7">
        <v>45693</v>
      </c>
      <c r="Z3" s="1" t="s">
        <v>223</v>
      </c>
      <c r="AA3" s="1" t="s">
        <v>228</v>
      </c>
      <c r="AB3" s="85" t="s">
        <v>265</v>
      </c>
      <c r="AC3" s="8" t="s">
        <v>170</v>
      </c>
      <c r="AD3" s="5">
        <v>1081829629</v>
      </c>
      <c r="AE3" s="1" t="s">
        <v>267</v>
      </c>
      <c r="AF3" s="2">
        <v>45694</v>
      </c>
      <c r="AG3" s="11">
        <v>46001</v>
      </c>
      <c r="AH3" s="85" t="s">
        <v>266</v>
      </c>
      <c r="AI3" s="85" t="s">
        <v>266</v>
      </c>
      <c r="AJ3" s="12">
        <v>0</v>
      </c>
      <c r="AK3" s="13" t="s">
        <v>266</v>
      </c>
      <c r="AL3" s="85">
        <v>0</v>
      </c>
      <c r="AM3" s="85" t="s">
        <v>138</v>
      </c>
      <c r="AN3" s="89">
        <f t="shared" ref="AN3:AN39" si="0">AJ3+AL3</f>
        <v>0</v>
      </c>
      <c r="AO3" s="88">
        <v>0</v>
      </c>
      <c r="AP3" s="89">
        <f>L3+AJ3+AL3-AO3</f>
        <v>295000000</v>
      </c>
      <c r="AQ3" s="89">
        <v>167981094</v>
      </c>
      <c r="AR3" s="89">
        <f t="shared" ref="AR3:AR39" si="1">AP3-AQ3</f>
        <v>127018906</v>
      </c>
      <c r="AS3" s="85" t="s">
        <v>287</v>
      </c>
      <c r="AT3" s="2">
        <v>45694</v>
      </c>
      <c r="AU3" s="11">
        <v>46001</v>
      </c>
      <c r="AV3" s="87" t="s">
        <v>138</v>
      </c>
      <c r="AW3" s="14">
        <v>46122</v>
      </c>
      <c r="AX3" s="90">
        <v>0.56940000000000002</v>
      </c>
      <c r="AY3" s="90">
        <f t="shared" ref="AY3:BA3" si="2">AX3</f>
        <v>0.56940000000000002</v>
      </c>
      <c r="AZ3" s="90">
        <f t="shared" si="2"/>
        <v>0.56940000000000002</v>
      </c>
      <c r="BA3" s="90">
        <f t="shared" si="2"/>
        <v>0.56940000000000002</v>
      </c>
    </row>
    <row r="4" spans="1:53" s="16" customFormat="1" ht="14.1" customHeight="1" x14ac:dyDescent="0.25">
      <c r="A4" s="1" t="s">
        <v>55</v>
      </c>
      <c r="B4" s="2">
        <v>45714</v>
      </c>
      <c r="C4" s="83" t="s">
        <v>91</v>
      </c>
      <c r="D4" s="83" t="s">
        <v>92</v>
      </c>
      <c r="E4" s="83" t="s">
        <v>96</v>
      </c>
      <c r="F4" s="8" t="s">
        <v>99</v>
      </c>
      <c r="G4" s="8" t="s">
        <v>190</v>
      </c>
      <c r="H4" s="8" t="s">
        <v>56</v>
      </c>
      <c r="I4" s="1" t="s">
        <v>193</v>
      </c>
      <c r="J4" s="8" t="s">
        <v>134</v>
      </c>
      <c r="K4" s="8" t="s">
        <v>140</v>
      </c>
      <c r="L4" s="4">
        <v>46000000</v>
      </c>
      <c r="M4" s="1">
        <v>3625</v>
      </c>
      <c r="N4" s="1">
        <v>19625</v>
      </c>
      <c r="O4" s="2">
        <v>45681</v>
      </c>
      <c r="P4" s="85" t="s">
        <v>138</v>
      </c>
      <c r="Q4" s="85" t="s">
        <v>168</v>
      </c>
      <c r="R4" s="86" t="s">
        <v>138</v>
      </c>
      <c r="S4" s="86" t="s">
        <v>138</v>
      </c>
      <c r="T4" s="85" t="s">
        <v>138</v>
      </c>
      <c r="U4" s="85" t="s">
        <v>169</v>
      </c>
      <c r="V4" s="91">
        <v>32820765</v>
      </c>
      <c r="W4" s="1" t="s">
        <v>173</v>
      </c>
      <c r="X4" s="1" t="s">
        <v>222</v>
      </c>
      <c r="Y4" s="7">
        <v>45722</v>
      </c>
      <c r="Z4" s="1" t="s">
        <v>223</v>
      </c>
      <c r="AA4" s="1" t="s">
        <v>229</v>
      </c>
      <c r="AB4" s="85" t="s">
        <v>265</v>
      </c>
      <c r="AC4" s="8" t="s">
        <v>170</v>
      </c>
      <c r="AD4" s="5">
        <v>1140849807</v>
      </c>
      <c r="AE4" s="1" t="s">
        <v>268</v>
      </c>
      <c r="AF4" s="2">
        <v>45723</v>
      </c>
      <c r="AG4" s="11">
        <v>46006</v>
      </c>
      <c r="AH4" s="85" t="s">
        <v>266</v>
      </c>
      <c r="AI4" s="85" t="s">
        <v>266</v>
      </c>
      <c r="AJ4" s="12">
        <v>0</v>
      </c>
      <c r="AK4" s="13" t="s">
        <v>266</v>
      </c>
      <c r="AL4" s="85">
        <v>0</v>
      </c>
      <c r="AM4" s="85" t="s">
        <v>138</v>
      </c>
      <c r="AN4" s="89">
        <f t="shared" si="0"/>
        <v>0</v>
      </c>
      <c r="AO4" s="88">
        <v>0</v>
      </c>
      <c r="AP4" s="89">
        <f>L4+AJ4+AL4-AO4</f>
        <v>46000000</v>
      </c>
      <c r="AQ4" s="89">
        <v>35294275</v>
      </c>
      <c r="AR4" s="89">
        <f t="shared" si="1"/>
        <v>10705725</v>
      </c>
      <c r="AS4" s="85" t="s">
        <v>287</v>
      </c>
      <c r="AT4" s="2">
        <v>45723</v>
      </c>
      <c r="AU4" s="11">
        <v>46006</v>
      </c>
      <c r="AV4" s="87" t="s">
        <v>138</v>
      </c>
      <c r="AW4" s="14">
        <v>46127</v>
      </c>
      <c r="AX4" s="90">
        <v>0.76729999999999998</v>
      </c>
      <c r="AY4" s="90">
        <f t="shared" ref="AY4:BA4" si="3">AX4</f>
        <v>0.76729999999999998</v>
      </c>
      <c r="AZ4" s="90">
        <f t="shared" si="3"/>
        <v>0.76729999999999998</v>
      </c>
      <c r="BA4" s="90">
        <f t="shared" si="3"/>
        <v>0.76729999999999998</v>
      </c>
    </row>
    <row r="5" spans="1:53" s="16" customFormat="1" ht="14.1" customHeight="1" x14ac:dyDescent="0.25">
      <c r="A5" s="1" t="s">
        <v>56</v>
      </c>
      <c r="B5" s="2">
        <v>45714</v>
      </c>
      <c r="C5" s="83" t="s">
        <v>91</v>
      </c>
      <c r="D5" s="83" t="s">
        <v>92</v>
      </c>
      <c r="E5" s="83" t="s">
        <v>95</v>
      </c>
      <c r="F5" s="8" t="s">
        <v>100</v>
      </c>
      <c r="G5" s="8" t="s">
        <v>190</v>
      </c>
      <c r="H5" s="8" t="s">
        <v>54</v>
      </c>
      <c r="I5" s="1" t="s">
        <v>194</v>
      </c>
      <c r="J5" s="8" t="s">
        <v>134</v>
      </c>
      <c r="K5" s="8" t="s">
        <v>141</v>
      </c>
      <c r="L5" s="4">
        <v>670000000</v>
      </c>
      <c r="M5" s="1">
        <v>3025</v>
      </c>
      <c r="N5" s="1">
        <v>19725</v>
      </c>
      <c r="O5" s="2">
        <v>45671</v>
      </c>
      <c r="P5" s="85" t="s">
        <v>138</v>
      </c>
      <c r="Q5" s="85" t="s">
        <v>168</v>
      </c>
      <c r="R5" s="86" t="s">
        <v>138</v>
      </c>
      <c r="S5" s="86" t="s">
        <v>138</v>
      </c>
      <c r="T5" s="85" t="s">
        <v>138</v>
      </c>
      <c r="U5" s="85" t="s">
        <v>169</v>
      </c>
      <c r="V5" s="91">
        <v>1083462341</v>
      </c>
      <c r="W5" s="1" t="s">
        <v>174</v>
      </c>
      <c r="X5" s="1" t="s">
        <v>222</v>
      </c>
      <c r="Y5" s="7">
        <v>45719</v>
      </c>
      <c r="Z5" s="1" t="s">
        <v>223</v>
      </c>
      <c r="AA5" s="1" t="s">
        <v>230</v>
      </c>
      <c r="AB5" s="85" t="s">
        <v>265</v>
      </c>
      <c r="AC5" s="8" t="s">
        <v>170</v>
      </c>
      <c r="AD5" s="5">
        <v>72205752</v>
      </c>
      <c r="AE5" s="1" t="s">
        <v>269</v>
      </c>
      <c r="AF5" s="2">
        <v>45720</v>
      </c>
      <c r="AG5" s="2" t="s">
        <v>281</v>
      </c>
      <c r="AH5" s="85" t="s">
        <v>266</v>
      </c>
      <c r="AI5" s="85" t="s">
        <v>266</v>
      </c>
      <c r="AJ5" s="12">
        <v>310000000</v>
      </c>
      <c r="AK5" s="13">
        <v>45813</v>
      </c>
      <c r="AL5" s="85">
        <v>0</v>
      </c>
      <c r="AM5" s="85" t="s">
        <v>138</v>
      </c>
      <c r="AN5" s="89">
        <f t="shared" si="0"/>
        <v>310000000</v>
      </c>
      <c r="AO5" s="88">
        <v>0</v>
      </c>
      <c r="AP5" s="89">
        <f>L5+AJ5+AL5-AO5</f>
        <v>980000000</v>
      </c>
      <c r="AQ5" s="89">
        <v>543970494</v>
      </c>
      <c r="AR5" s="89">
        <f t="shared" si="1"/>
        <v>436029506</v>
      </c>
      <c r="AS5" s="85" t="s">
        <v>287</v>
      </c>
      <c r="AT5" s="2">
        <v>45720</v>
      </c>
      <c r="AU5" s="2">
        <v>45900</v>
      </c>
      <c r="AV5" s="87" t="s">
        <v>138</v>
      </c>
      <c r="AW5" s="14">
        <v>46022</v>
      </c>
      <c r="AX5" s="90">
        <v>0.55510000000000004</v>
      </c>
      <c r="AY5" s="90">
        <f t="shared" ref="AY5:BA5" si="4">AX5</f>
        <v>0.55510000000000004</v>
      </c>
      <c r="AZ5" s="90">
        <f t="shared" si="4"/>
        <v>0.55510000000000004</v>
      </c>
      <c r="BA5" s="90">
        <f t="shared" si="4"/>
        <v>0.55510000000000004</v>
      </c>
    </row>
    <row r="6" spans="1:53" s="16" customFormat="1" ht="14.1" customHeight="1" x14ac:dyDescent="0.25">
      <c r="A6" s="1" t="s">
        <v>57</v>
      </c>
      <c r="B6" s="2">
        <v>45714</v>
      </c>
      <c r="C6" s="83" t="s">
        <v>91</v>
      </c>
      <c r="D6" s="83" t="s">
        <v>92</v>
      </c>
      <c r="E6" s="83" t="s">
        <v>95</v>
      </c>
      <c r="F6" s="8" t="s">
        <v>101</v>
      </c>
      <c r="G6" s="8" t="s">
        <v>190</v>
      </c>
      <c r="H6" s="8" t="s">
        <v>54</v>
      </c>
      <c r="I6" s="1" t="s">
        <v>194</v>
      </c>
      <c r="J6" s="8" t="s">
        <v>134</v>
      </c>
      <c r="K6" s="8" t="s">
        <v>141</v>
      </c>
      <c r="L6" s="4">
        <v>230000000</v>
      </c>
      <c r="M6" s="1">
        <v>3025</v>
      </c>
      <c r="N6" s="1">
        <v>19825</v>
      </c>
      <c r="O6" s="2">
        <v>45671</v>
      </c>
      <c r="P6" s="85" t="s">
        <v>138</v>
      </c>
      <c r="Q6" s="85" t="s">
        <v>168</v>
      </c>
      <c r="R6" s="86" t="s">
        <v>138</v>
      </c>
      <c r="S6" s="86" t="s">
        <v>138</v>
      </c>
      <c r="T6" s="85" t="s">
        <v>138</v>
      </c>
      <c r="U6" s="85" t="s">
        <v>169</v>
      </c>
      <c r="V6" s="91">
        <v>43960860</v>
      </c>
      <c r="W6" s="1" t="s">
        <v>172</v>
      </c>
      <c r="X6" s="1" t="s">
        <v>222</v>
      </c>
      <c r="Y6" s="7">
        <v>45715</v>
      </c>
      <c r="Z6" s="1" t="s">
        <v>223</v>
      </c>
      <c r="AA6" s="1" t="s">
        <v>231</v>
      </c>
      <c r="AB6" s="85" t="s">
        <v>265</v>
      </c>
      <c r="AC6" s="8" t="s">
        <v>170</v>
      </c>
      <c r="AD6" s="5">
        <v>72205752</v>
      </c>
      <c r="AE6" s="1" t="s">
        <v>269</v>
      </c>
      <c r="AF6" s="2">
        <v>45715</v>
      </c>
      <c r="AG6" s="2" t="s">
        <v>282</v>
      </c>
      <c r="AH6" s="85" t="s">
        <v>266</v>
      </c>
      <c r="AI6" s="85" t="s">
        <v>266</v>
      </c>
      <c r="AJ6" s="12">
        <v>65000000</v>
      </c>
      <c r="AK6" s="13">
        <v>45812</v>
      </c>
      <c r="AL6" s="85">
        <v>0</v>
      </c>
      <c r="AM6" s="85" t="s">
        <v>138</v>
      </c>
      <c r="AN6" s="89">
        <f t="shared" si="0"/>
        <v>65000000</v>
      </c>
      <c r="AO6" s="88">
        <v>0</v>
      </c>
      <c r="AP6" s="89">
        <f>L6+AJ6+AL6-AO6</f>
        <v>295000000</v>
      </c>
      <c r="AQ6" s="89">
        <v>210697052</v>
      </c>
      <c r="AR6" s="89">
        <f t="shared" si="1"/>
        <v>84302948</v>
      </c>
      <c r="AS6" s="85" t="s">
        <v>287</v>
      </c>
      <c r="AT6" s="2">
        <v>45715</v>
      </c>
      <c r="AU6" s="2">
        <v>45900</v>
      </c>
      <c r="AV6" s="87" t="s">
        <v>138</v>
      </c>
      <c r="AW6" s="14">
        <v>46022</v>
      </c>
      <c r="AX6" s="90">
        <v>0.71419999999999995</v>
      </c>
      <c r="AY6" s="90">
        <f t="shared" ref="AY6:BA6" si="5">AX6</f>
        <v>0.71419999999999995</v>
      </c>
      <c r="AZ6" s="90">
        <f t="shared" si="5"/>
        <v>0.71419999999999995</v>
      </c>
      <c r="BA6" s="90">
        <f t="shared" si="5"/>
        <v>0.71419999999999995</v>
      </c>
    </row>
    <row r="7" spans="1:53" s="16" customFormat="1" ht="14.1" customHeight="1" x14ac:dyDescent="0.25">
      <c r="A7" s="1" t="s">
        <v>58</v>
      </c>
      <c r="B7" s="2">
        <v>45729</v>
      </c>
      <c r="C7" s="83" t="s">
        <v>91</v>
      </c>
      <c r="D7" s="83" t="s">
        <v>92</v>
      </c>
      <c r="E7" s="83" t="s">
        <v>95</v>
      </c>
      <c r="F7" s="8" t="s">
        <v>102</v>
      </c>
      <c r="G7" s="8" t="s">
        <v>190</v>
      </c>
      <c r="H7" s="8" t="s">
        <v>62</v>
      </c>
      <c r="I7" s="6" t="s">
        <v>195</v>
      </c>
      <c r="J7" s="8" t="s">
        <v>134</v>
      </c>
      <c r="K7" s="8" t="s">
        <v>142</v>
      </c>
      <c r="L7" s="4">
        <v>92500000</v>
      </c>
      <c r="M7" s="1">
        <v>5725</v>
      </c>
      <c r="N7" s="1">
        <v>22525</v>
      </c>
      <c r="O7" s="2">
        <v>45715</v>
      </c>
      <c r="P7" s="85" t="s">
        <v>138</v>
      </c>
      <c r="Q7" s="85" t="s">
        <v>168</v>
      </c>
      <c r="R7" s="86" t="s">
        <v>138</v>
      </c>
      <c r="S7" s="86" t="s">
        <v>138</v>
      </c>
      <c r="T7" s="85" t="s">
        <v>138</v>
      </c>
      <c r="U7" s="85" t="s">
        <v>169</v>
      </c>
      <c r="V7" s="91">
        <v>9297914</v>
      </c>
      <c r="W7" s="1" t="s">
        <v>171</v>
      </c>
      <c r="X7" s="1" t="s">
        <v>222</v>
      </c>
      <c r="Y7" s="7">
        <v>45730</v>
      </c>
      <c r="Z7" s="1" t="s">
        <v>223</v>
      </c>
      <c r="AA7" s="1" t="s">
        <v>232</v>
      </c>
      <c r="AB7" s="85" t="s">
        <v>265</v>
      </c>
      <c r="AC7" s="8" t="s">
        <v>170</v>
      </c>
      <c r="AD7" s="5">
        <v>72205752</v>
      </c>
      <c r="AE7" s="1" t="s">
        <v>270</v>
      </c>
      <c r="AF7" s="2">
        <v>45730</v>
      </c>
      <c r="AG7" s="11">
        <v>45754</v>
      </c>
      <c r="AH7" s="85" t="s">
        <v>266</v>
      </c>
      <c r="AI7" s="85" t="s">
        <v>266</v>
      </c>
      <c r="AJ7" s="12">
        <v>0</v>
      </c>
      <c r="AK7" s="13" t="s">
        <v>266</v>
      </c>
      <c r="AL7" s="85">
        <v>0</v>
      </c>
      <c r="AM7" s="85" t="s">
        <v>138</v>
      </c>
      <c r="AN7" s="89">
        <f t="shared" si="0"/>
        <v>0</v>
      </c>
      <c r="AO7" s="88">
        <v>0</v>
      </c>
      <c r="AP7" s="89">
        <f>L7+AJ7+AL7-AO7</f>
        <v>92500000</v>
      </c>
      <c r="AQ7" s="89">
        <v>92491800</v>
      </c>
      <c r="AR7" s="89">
        <f t="shared" si="1"/>
        <v>8200</v>
      </c>
      <c r="AS7" s="85" t="s">
        <v>288</v>
      </c>
      <c r="AT7" s="2">
        <v>45730</v>
      </c>
      <c r="AU7" s="11">
        <v>45754</v>
      </c>
      <c r="AV7" s="87" t="s">
        <v>138</v>
      </c>
      <c r="AW7" s="14">
        <v>45876</v>
      </c>
      <c r="AX7" s="90">
        <v>0.99990000000000001</v>
      </c>
      <c r="AY7" s="90">
        <f t="shared" ref="AY7:BA7" si="6">AX7</f>
        <v>0.99990000000000001</v>
      </c>
      <c r="AZ7" s="90">
        <f t="shared" si="6"/>
        <v>0.99990000000000001</v>
      </c>
      <c r="BA7" s="90">
        <f t="shared" si="6"/>
        <v>0.99990000000000001</v>
      </c>
    </row>
    <row r="8" spans="1:53" s="16" customFormat="1" ht="14.1" customHeight="1" x14ac:dyDescent="0.25">
      <c r="A8" s="1" t="s">
        <v>59</v>
      </c>
      <c r="B8" s="2">
        <v>45735</v>
      </c>
      <c r="C8" s="83" t="s">
        <v>91</v>
      </c>
      <c r="D8" s="83" t="s">
        <v>92</v>
      </c>
      <c r="E8" s="83" t="s">
        <v>95</v>
      </c>
      <c r="F8" s="8" t="s">
        <v>103</v>
      </c>
      <c r="G8" s="8" t="s">
        <v>190</v>
      </c>
      <c r="H8" s="8" t="s">
        <v>58</v>
      </c>
      <c r="I8" s="6" t="s">
        <v>196</v>
      </c>
      <c r="J8" s="8" t="s">
        <v>134</v>
      </c>
      <c r="K8" s="8" t="s">
        <v>143</v>
      </c>
      <c r="L8" s="4">
        <v>900000000</v>
      </c>
      <c r="M8" s="1">
        <v>4325</v>
      </c>
      <c r="N8" s="1">
        <v>23225</v>
      </c>
      <c r="O8" s="2">
        <v>45691</v>
      </c>
      <c r="P8" s="85" t="s">
        <v>138</v>
      </c>
      <c r="Q8" s="85" t="s">
        <v>168</v>
      </c>
      <c r="R8" s="86" t="s">
        <v>138</v>
      </c>
      <c r="S8" s="86" t="s">
        <v>138</v>
      </c>
      <c r="T8" s="85" t="s">
        <v>138</v>
      </c>
      <c r="U8" s="8" t="s">
        <v>170</v>
      </c>
      <c r="V8" s="91">
        <v>49774380</v>
      </c>
      <c r="W8" s="1" t="s">
        <v>175</v>
      </c>
      <c r="X8" s="1" t="s">
        <v>222</v>
      </c>
      <c r="Y8" s="7">
        <v>45736</v>
      </c>
      <c r="Z8" s="1" t="s">
        <v>224</v>
      </c>
      <c r="AA8" s="1" t="s">
        <v>233</v>
      </c>
      <c r="AB8" s="85" t="s">
        <v>265</v>
      </c>
      <c r="AC8" s="8" t="s">
        <v>170</v>
      </c>
      <c r="AD8" s="5">
        <v>1081829629</v>
      </c>
      <c r="AE8" s="1" t="s">
        <v>267</v>
      </c>
      <c r="AF8" s="2">
        <v>45736</v>
      </c>
      <c r="AG8" s="2" t="s">
        <v>283</v>
      </c>
      <c r="AH8" s="85" t="s">
        <v>266</v>
      </c>
      <c r="AI8" s="85" t="s">
        <v>266</v>
      </c>
      <c r="AJ8" s="12">
        <v>450000000</v>
      </c>
      <c r="AK8" s="13">
        <v>45813</v>
      </c>
      <c r="AL8" s="85">
        <v>0</v>
      </c>
      <c r="AM8" s="85" t="s">
        <v>138</v>
      </c>
      <c r="AN8" s="89">
        <f t="shared" si="0"/>
        <v>450000000</v>
      </c>
      <c r="AO8" s="88">
        <v>0</v>
      </c>
      <c r="AP8" s="89">
        <f>L8+AJ8+AL8-AO8</f>
        <v>1350000000</v>
      </c>
      <c r="AQ8" s="89">
        <v>651969380</v>
      </c>
      <c r="AR8" s="89">
        <f t="shared" si="1"/>
        <v>698030620</v>
      </c>
      <c r="AS8" s="85" t="s">
        <v>287</v>
      </c>
      <c r="AT8" s="2">
        <v>45736</v>
      </c>
      <c r="AU8" s="2">
        <v>45900</v>
      </c>
      <c r="AV8" s="87" t="s">
        <v>138</v>
      </c>
      <c r="AW8" s="14">
        <v>46022</v>
      </c>
      <c r="AX8" s="90">
        <v>0.4829</v>
      </c>
      <c r="AY8" s="90">
        <f t="shared" ref="AY8:BA8" si="7">AX8</f>
        <v>0.4829</v>
      </c>
      <c r="AZ8" s="90">
        <f t="shared" si="7"/>
        <v>0.4829</v>
      </c>
      <c r="BA8" s="90">
        <f t="shared" si="7"/>
        <v>0.4829</v>
      </c>
    </row>
    <row r="9" spans="1:53" s="16" customFormat="1" ht="14.1" customHeight="1" x14ac:dyDescent="0.25">
      <c r="A9" s="1" t="s">
        <v>60</v>
      </c>
      <c r="B9" s="2">
        <v>45735</v>
      </c>
      <c r="C9" s="83" t="s">
        <v>91</v>
      </c>
      <c r="D9" s="83" t="s">
        <v>92</v>
      </c>
      <c r="E9" s="83" t="s">
        <v>95</v>
      </c>
      <c r="F9" s="8" t="s">
        <v>104</v>
      </c>
      <c r="G9" s="8" t="s">
        <v>190</v>
      </c>
      <c r="H9" s="8" t="s">
        <v>58</v>
      </c>
      <c r="I9" s="6" t="s">
        <v>196</v>
      </c>
      <c r="J9" s="8" t="s">
        <v>134</v>
      </c>
      <c r="K9" s="8" t="s">
        <v>143</v>
      </c>
      <c r="L9" s="4">
        <v>150000000</v>
      </c>
      <c r="M9" s="1">
        <v>4325</v>
      </c>
      <c r="N9" s="1">
        <v>23425</v>
      </c>
      <c r="O9" s="2">
        <v>45691</v>
      </c>
      <c r="P9" s="85" t="s">
        <v>138</v>
      </c>
      <c r="Q9" s="85" t="s">
        <v>168</v>
      </c>
      <c r="R9" s="86" t="s">
        <v>138</v>
      </c>
      <c r="S9" s="86" t="s">
        <v>138</v>
      </c>
      <c r="T9" s="85" t="s">
        <v>138</v>
      </c>
      <c r="U9" s="85" t="s">
        <v>169</v>
      </c>
      <c r="V9" s="91">
        <v>43960860</v>
      </c>
      <c r="W9" s="1" t="s">
        <v>172</v>
      </c>
      <c r="X9" s="1" t="s">
        <v>222</v>
      </c>
      <c r="Y9" s="7">
        <v>45737</v>
      </c>
      <c r="Z9" s="1" t="s">
        <v>223</v>
      </c>
      <c r="AA9" s="1" t="s">
        <v>234</v>
      </c>
      <c r="AB9" s="85" t="s">
        <v>265</v>
      </c>
      <c r="AC9" s="8" t="s">
        <v>170</v>
      </c>
      <c r="AD9" s="5">
        <v>22548872</v>
      </c>
      <c r="AE9" s="1" t="s">
        <v>271</v>
      </c>
      <c r="AF9" s="2">
        <v>45741</v>
      </c>
      <c r="AG9" s="2" t="s">
        <v>283</v>
      </c>
      <c r="AH9" s="85" t="s">
        <v>266</v>
      </c>
      <c r="AI9" s="85" t="s">
        <v>266</v>
      </c>
      <c r="AJ9" s="12">
        <v>75000000</v>
      </c>
      <c r="AK9" s="13">
        <v>45812</v>
      </c>
      <c r="AL9" s="85">
        <v>0</v>
      </c>
      <c r="AM9" s="85" t="s">
        <v>138</v>
      </c>
      <c r="AN9" s="89">
        <f t="shared" si="0"/>
        <v>75000000</v>
      </c>
      <c r="AO9" s="88">
        <v>0</v>
      </c>
      <c r="AP9" s="89">
        <f>L9+AJ9+AL9-AO9</f>
        <v>225000000</v>
      </c>
      <c r="AQ9" s="89">
        <v>150449404</v>
      </c>
      <c r="AR9" s="89">
        <f t="shared" si="1"/>
        <v>74550596</v>
      </c>
      <c r="AS9" s="85" t="s">
        <v>287</v>
      </c>
      <c r="AT9" s="2">
        <v>45741</v>
      </c>
      <c r="AU9" s="2">
        <v>45900</v>
      </c>
      <c r="AV9" s="87" t="s">
        <v>138</v>
      </c>
      <c r="AW9" s="14">
        <v>46022</v>
      </c>
      <c r="AX9" s="90">
        <v>0.66869999999999996</v>
      </c>
      <c r="AY9" s="90">
        <f t="shared" ref="AY9:BA9" si="8">AX9</f>
        <v>0.66869999999999996</v>
      </c>
      <c r="AZ9" s="90">
        <f t="shared" si="8"/>
        <v>0.66869999999999996</v>
      </c>
      <c r="BA9" s="90">
        <f t="shared" si="8"/>
        <v>0.66869999999999996</v>
      </c>
    </row>
    <row r="10" spans="1:53" s="16" customFormat="1" ht="14.1" customHeight="1" x14ac:dyDescent="0.25">
      <c r="A10" s="1" t="s">
        <v>61</v>
      </c>
      <c r="B10" s="2">
        <v>45736</v>
      </c>
      <c r="C10" s="83" t="s">
        <v>91</v>
      </c>
      <c r="D10" s="83" t="s">
        <v>92</v>
      </c>
      <c r="E10" s="83" t="s">
        <v>96</v>
      </c>
      <c r="F10" s="8" t="s">
        <v>105</v>
      </c>
      <c r="G10" s="8" t="s">
        <v>190</v>
      </c>
      <c r="H10" s="8" t="s">
        <v>64</v>
      </c>
      <c r="I10" s="6" t="s">
        <v>197</v>
      </c>
      <c r="J10" s="8" t="s">
        <v>135</v>
      </c>
      <c r="K10" s="8" t="s">
        <v>144</v>
      </c>
      <c r="L10" s="4">
        <v>20000000</v>
      </c>
      <c r="M10" s="1">
        <v>4825</v>
      </c>
      <c r="N10" s="1">
        <v>24325</v>
      </c>
      <c r="O10" s="2">
        <v>45706</v>
      </c>
      <c r="P10" s="85" t="s">
        <v>138</v>
      </c>
      <c r="Q10" s="85" t="s">
        <v>168</v>
      </c>
      <c r="R10" s="86" t="s">
        <v>138</v>
      </c>
      <c r="S10" s="86" t="s">
        <v>138</v>
      </c>
      <c r="T10" s="85" t="s">
        <v>138</v>
      </c>
      <c r="U10" s="85" t="s">
        <v>169</v>
      </c>
      <c r="V10" s="91">
        <v>72099207</v>
      </c>
      <c r="W10" s="1" t="s">
        <v>176</v>
      </c>
      <c r="X10" s="1" t="s">
        <v>222</v>
      </c>
      <c r="Y10" s="7">
        <v>45741</v>
      </c>
      <c r="Z10" s="1" t="s">
        <v>225</v>
      </c>
      <c r="AA10" s="1" t="s">
        <v>235</v>
      </c>
      <c r="AB10" s="85" t="s">
        <v>265</v>
      </c>
      <c r="AC10" s="8" t="s">
        <v>170</v>
      </c>
      <c r="AD10" s="5">
        <v>72202210</v>
      </c>
      <c r="AE10" s="1" t="s">
        <v>272</v>
      </c>
      <c r="AF10" s="2">
        <v>45744</v>
      </c>
      <c r="AG10" s="11">
        <v>46003</v>
      </c>
      <c r="AH10" s="85" t="s">
        <v>266</v>
      </c>
      <c r="AI10" s="85" t="s">
        <v>266</v>
      </c>
      <c r="AJ10" s="12">
        <v>0</v>
      </c>
      <c r="AK10" s="13" t="s">
        <v>266</v>
      </c>
      <c r="AL10" s="85">
        <v>0</v>
      </c>
      <c r="AM10" s="85" t="s">
        <v>138</v>
      </c>
      <c r="AN10" s="89">
        <f t="shared" si="0"/>
        <v>0</v>
      </c>
      <c r="AO10" s="88">
        <v>0</v>
      </c>
      <c r="AP10" s="89">
        <f>L10+AJ10+AL10-AO10</f>
        <v>20000000</v>
      </c>
      <c r="AQ10" s="89">
        <v>5024000</v>
      </c>
      <c r="AR10" s="89">
        <f t="shared" si="1"/>
        <v>14976000</v>
      </c>
      <c r="AS10" s="85" t="s">
        <v>287</v>
      </c>
      <c r="AT10" s="2">
        <v>45744</v>
      </c>
      <c r="AU10" s="11">
        <v>46003</v>
      </c>
      <c r="AV10" s="87" t="s">
        <v>138</v>
      </c>
      <c r="AW10" s="14">
        <v>46124</v>
      </c>
      <c r="AX10" s="90">
        <v>0.25119999999999998</v>
      </c>
      <c r="AY10" s="90">
        <f t="shared" ref="AY10:BA10" si="9">AX10</f>
        <v>0.25119999999999998</v>
      </c>
      <c r="AZ10" s="90">
        <f t="shared" si="9"/>
        <v>0.25119999999999998</v>
      </c>
      <c r="BA10" s="90">
        <f t="shared" si="9"/>
        <v>0.25119999999999998</v>
      </c>
    </row>
    <row r="11" spans="1:53" s="16" customFormat="1" ht="14.1" customHeight="1" x14ac:dyDescent="0.25">
      <c r="A11" s="1" t="s">
        <v>62</v>
      </c>
      <c r="B11" s="2">
        <v>45736</v>
      </c>
      <c r="C11" s="83" t="s">
        <v>91</v>
      </c>
      <c r="D11" s="83" t="s">
        <v>92</v>
      </c>
      <c r="E11" s="83" t="s">
        <v>96</v>
      </c>
      <c r="F11" s="8" t="s">
        <v>106</v>
      </c>
      <c r="G11" s="8" t="s">
        <v>190</v>
      </c>
      <c r="H11" s="8" t="s">
        <v>66</v>
      </c>
      <c r="I11" s="6" t="s">
        <v>198</v>
      </c>
      <c r="J11" s="8" t="s">
        <v>136</v>
      </c>
      <c r="K11" s="8" t="s">
        <v>145</v>
      </c>
      <c r="L11" s="4">
        <v>13726200</v>
      </c>
      <c r="M11" s="1">
        <v>3925</v>
      </c>
      <c r="N11" s="1">
        <v>24425</v>
      </c>
      <c r="O11" s="2">
        <v>45686</v>
      </c>
      <c r="P11" s="85" t="s">
        <v>138</v>
      </c>
      <c r="Q11" s="85" t="s">
        <v>168</v>
      </c>
      <c r="R11" s="86" t="s">
        <v>138</v>
      </c>
      <c r="S11" s="86" t="s">
        <v>138</v>
      </c>
      <c r="T11" s="85" t="s">
        <v>138</v>
      </c>
      <c r="U11" s="85" t="s">
        <v>169</v>
      </c>
      <c r="V11" s="91">
        <v>45536897</v>
      </c>
      <c r="W11" s="1" t="s">
        <v>177</v>
      </c>
      <c r="X11" s="1" t="s">
        <v>222</v>
      </c>
      <c r="Y11" s="7">
        <v>45743</v>
      </c>
      <c r="Z11" s="1" t="s">
        <v>225</v>
      </c>
      <c r="AA11" s="1" t="s">
        <v>236</v>
      </c>
      <c r="AB11" s="85" t="s">
        <v>265</v>
      </c>
      <c r="AC11" s="8" t="s">
        <v>170</v>
      </c>
      <c r="AD11" s="5">
        <v>1140849807</v>
      </c>
      <c r="AE11" s="1" t="s">
        <v>268</v>
      </c>
      <c r="AF11" s="2">
        <v>45748</v>
      </c>
      <c r="AG11" s="11">
        <v>45961</v>
      </c>
      <c r="AH11" s="85" t="s">
        <v>266</v>
      </c>
      <c r="AI11" s="85" t="s">
        <v>266</v>
      </c>
      <c r="AJ11" s="12">
        <v>0</v>
      </c>
      <c r="AK11" s="13" t="s">
        <v>266</v>
      </c>
      <c r="AL11" s="85">
        <v>0</v>
      </c>
      <c r="AM11" s="85" t="s">
        <v>138</v>
      </c>
      <c r="AN11" s="89">
        <f t="shared" si="0"/>
        <v>0</v>
      </c>
      <c r="AO11" s="88">
        <v>0</v>
      </c>
      <c r="AP11" s="89">
        <f>L11+AJ11+AL11-AO11</f>
        <v>13726200</v>
      </c>
      <c r="AQ11" s="89">
        <v>822700</v>
      </c>
      <c r="AR11" s="89">
        <f t="shared" si="1"/>
        <v>12903500</v>
      </c>
      <c r="AS11" s="85" t="s">
        <v>287</v>
      </c>
      <c r="AT11" s="2">
        <v>45748</v>
      </c>
      <c r="AU11" s="11">
        <v>45961</v>
      </c>
      <c r="AV11" s="87" t="s">
        <v>138</v>
      </c>
      <c r="AW11" s="14">
        <v>46081</v>
      </c>
      <c r="AX11" s="90">
        <v>5.9900000000000002E-2</v>
      </c>
      <c r="AY11" s="90">
        <f t="shared" ref="AY11:BA11" si="10">AX11</f>
        <v>5.9900000000000002E-2</v>
      </c>
      <c r="AZ11" s="90">
        <f t="shared" si="10"/>
        <v>5.9900000000000002E-2</v>
      </c>
      <c r="BA11" s="90">
        <f t="shared" si="10"/>
        <v>5.9900000000000002E-2</v>
      </c>
    </row>
    <row r="12" spans="1:53" s="16" customFormat="1" ht="14.1" customHeight="1" x14ac:dyDescent="0.25">
      <c r="A12" s="1" t="s">
        <v>63</v>
      </c>
      <c r="B12" s="2">
        <v>45737</v>
      </c>
      <c r="C12" s="83" t="s">
        <v>91</v>
      </c>
      <c r="D12" s="83" t="s">
        <v>92</v>
      </c>
      <c r="E12" s="83" t="s">
        <v>95</v>
      </c>
      <c r="F12" s="8" t="s">
        <v>107</v>
      </c>
      <c r="G12" s="8" t="s">
        <v>190</v>
      </c>
      <c r="H12" s="8" t="s">
        <v>60</v>
      </c>
      <c r="I12" s="6" t="s">
        <v>199</v>
      </c>
      <c r="J12" s="8" t="s">
        <v>134</v>
      </c>
      <c r="K12" s="8" t="s">
        <v>146</v>
      </c>
      <c r="L12" s="4">
        <v>250000000</v>
      </c>
      <c r="M12" s="1">
        <v>4425</v>
      </c>
      <c r="N12" s="1">
        <v>24825</v>
      </c>
      <c r="O12" s="2">
        <v>45694</v>
      </c>
      <c r="P12" s="85" t="s">
        <v>138</v>
      </c>
      <c r="Q12" s="85" t="s">
        <v>168</v>
      </c>
      <c r="R12" s="86" t="s">
        <v>138</v>
      </c>
      <c r="S12" s="86" t="s">
        <v>138</v>
      </c>
      <c r="T12" s="85" t="s">
        <v>138</v>
      </c>
      <c r="U12" s="85" t="s">
        <v>169</v>
      </c>
      <c r="V12" s="91">
        <v>32743567</v>
      </c>
      <c r="W12" s="1" t="s">
        <v>178</v>
      </c>
      <c r="X12" s="1" t="s">
        <v>222</v>
      </c>
      <c r="Y12" s="7">
        <v>45744</v>
      </c>
      <c r="Z12" s="1" t="s">
        <v>223</v>
      </c>
      <c r="AA12" s="1" t="s">
        <v>237</v>
      </c>
      <c r="AB12" s="85" t="s">
        <v>265</v>
      </c>
      <c r="AC12" s="8" t="s">
        <v>170</v>
      </c>
      <c r="AD12" s="5">
        <v>8786297</v>
      </c>
      <c r="AE12" s="1" t="s">
        <v>273</v>
      </c>
      <c r="AF12" s="2">
        <v>45748</v>
      </c>
      <c r="AG12" s="11">
        <v>45838</v>
      </c>
      <c r="AH12" s="85" t="s">
        <v>266</v>
      </c>
      <c r="AI12" s="85" t="s">
        <v>266</v>
      </c>
      <c r="AJ12" s="12">
        <v>0</v>
      </c>
      <c r="AK12" s="13" t="s">
        <v>266</v>
      </c>
      <c r="AL12" s="85">
        <v>0</v>
      </c>
      <c r="AM12" s="85" t="s">
        <v>138</v>
      </c>
      <c r="AN12" s="89">
        <f t="shared" si="0"/>
        <v>0</v>
      </c>
      <c r="AO12" s="88">
        <v>0</v>
      </c>
      <c r="AP12" s="89">
        <f>L12+AJ12+AL12-AO12</f>
        <v>250000000</v>
      </c>
      <c r="AQ12" s="89">
        <v>238941739</v>
      </c>
      <c r="AR12" s="89">
        <f t="shared" si="1"/>
        <v>11058261</v>
      </c>
      <c r="AS12" s="85" t="s">
        <v>288</v>
      </c>
      <c r="AT12" s="2">
        <v>45748</v>
      </c>
      <c r="AU12" s="11">
        <v>45838</v>
      </c>
      <c r="AV12" s="87" t="s">
        <v>138</v>
      </c>
      <c r="AW12" s="14">
        <v>45960</v>
      </c>
      <c r="AX12" s="90">
        <v>0.95579999999999998</v>
      </c>
      <c r="AY12" s="90">
        <f t="shared" ref="AY12:BA12" si="11">AX12</f>
        <v>0.95579999999999998</v>
      </c>
      <c r="AZ12" s="90">
        <f t="shared" si="11"/>
        <v>0.95579999999999998</v>
      </c>
      <c r="BA12" s="90">
        <f t="shared" si="11"/>
        <v>0.95579999999999998</v>
      </c>
    </row>
    <row r="13" spans="1:53" s="16" customFormat="1" ht="14.1" customHeight="1" x14ac:dyDescent="0.25">
      <c r="A13" s="1" t="s">
        <v>64</v>
      </c>
      <c r="B13" s="2">
        <v>45737</v>
      </c>
      <c r="C13" s="83" t="s">
        <v>91</v>
      </c>
      <c r="D13" s="83" t="s">
        <v>92</v>
      </c>
      <c r="E13" s="83" t="s">
        <v>95</v>
      </c>
      <c r="F13" s="8" t="s">
        <v>108</v>
      </c>
      <c r="G13" s="8" t="s">
        <v>190</v>
      </c>
      <c r="H13" s="8" t="s">
        <v>60</v>
      </c>
      <c r="I13" s="6" t="s">
        <v>199</v>
      </c>
      <c r="J13" s="8" t="s">
        <v>134</v>
      </c>
      <c r="K13" s="8" t="s">
        <v>146</v>
      </c>
      <c r="L13" s="4">
        <v>100000000</v>
      </c>
      <c r="M13" s="1">
        <v>4425</v>
      </c>
      <c r="N13" s="1">
        <v>24525</v>
      </c>
      <c r="O13" s="2">
        <v>45694</v>
      </c>
      <c r="P13" s="85" t="s">
        <v>138</v>
      </c>
      <c r="Q13" s="85" t="s">
        <v>168</v>
      </c>
      <c r="R13" s="86" t="s">
        <v>138</v>
      </c>
      <c r="S13" s="86" t="s">
        <v>138</v>
      </c>
      <c r="T13" s="85" t="s">
        <v>138</v>
      </c>
      <c r="U13" s="85" t="s">
        <v>169</v>
      </c>
      <c r="V13" s="91">
        <v>43960860</v>
      </c>
      <c r="W13" s="1" t="s">
        <v>172</v>
      </c>
      <c r="X13" s="1" t="s">
        <v>222</v>
      </c>
      <c r="Y13" s="7">
        <v>45738</v>
      </c>
      <c r="Z13" s="1" t="s">
        <v>223</v>
      </c>
      <c r="AA13" s="1" t="s">
        <v>238</v>
      </c>
      <c r="AB13" s="85" t="s">
        <v>265</v>
      </c>
      <c r="AC13" s="8" t="s">
        <v>170</v>
      </c>
      <c r="AD13" s="5">
        <v>8786297</v>
      </c>
      <c r="AE13" s="1" t="s">
        <v>273</v>
      </c>
      <c r="AF13" s="2">
        <v>45748</v>
      </c>
      <c r="AG13" s="2" t="s">
        <v>283</v>
      </c>
      <c r="AH13" s="85" t="s">
        <v>266</v>
      </c>
      <c r="AI13" s="85" t="s">
        <v>266</v>
      </c>
      <c r="AJ13" s="12">
        <v>0</v>
      </c>
      <c r="AK13" s="13" t="s">
        <v>266</v>
      </c>
      <c r="AL13" s="85">
        <v>0</v>
      </c>
      <c r="AM13" s="85" t="s">
        <v>138</v>
      </c>
      <c r="AN13" s="89">
        <f t="shared" si="0"/>
        <v>0</v>
      </c>
      <c r="AO13" s="88">
        <v>0</v>
      </c>
      <c r="AP13" s="89">
        <f>L13+AJ13+AL13-AO13</f>
        <v>100000000</v>
      </c>
      <c r="AQ13" s="89">
        <v>50889398</v>
      </c>
      <c r="AR13" s="89">
        <f t="shared" si="1"/>
        <v>49110602</v>
      </c>
      <c r="AS13" s="85" t="s">
        <v>287</v>
      </c>
      <c r="AT13" s="2">
        <v>45748</v>
      </c>
      <c r="AU13" s="2">
        <v>45900</v>
      </c>
      <c r="AV13" s="87" t="s">
        <v>138</v>
      </c>
      <c r="AW13" s="14">
        <v>46022</v>
      </c>
      <c r="AX13" s="90">
        <v>0.50890000000000002</v>
      </c>
      <c r="AY13" s="90">
        <f t="shared" ref="AY13:BA13" si="12">AX13</f>
        <v>0.50890000000000002</v>
      </c>
      <c r="AZ13" s="90">
        <f t="shared" si="12"/>
        <v>0.50890000000000002</v>
      </c>
      <c r="BA13" s="90">
        <f t="shared" si="12"/>
        <v>0.50890000000000002</v>
      </c>
    </row>
    <row r="14" spans="1:53" s="16" customFormat="1" ht="14.1" customHeight="1" x14ac:dyDescent="0.25">
      <c r="A14" s="1" t="s">
        <v>65</v>
      </c>
      <c r="B14" s="2">
        <v>45741</v>
      </c>
      <c r="C14" s="83" t="s">
        <v>91</v>
      </c>
      <c r="D14" s="83" t="s">
        <v>92</v>
      </c>
      <c r="E14" s="83" t="s">
        <v>95</v>
      </c>
      <c r="F14" s="8" t="s">
        <v>109</v>
      </c>
      <c r="G14" s="8" t="s">
        <v>190</v>
      </c>
      <c r="H14" s="8" t="s">
        <v>57</v>
      </c>
      <c r="I14" s="6" t="s">
        <v>200</v>
      </c>
      <c r="J14" s="8" t="s">
        <v>134</v>
      </c>
      <c r="K14" s="8" t="s">
        <v>147</v>
      </c>
      <c r="L14" s="4">
        <v>800000000</v>
      </c>
      <c r="M14" s="1">
        <v>3425</v>
      </c>
      <c r="N14" s="1">
        <v>24925</v>
      </c>
      <c r="O14" s="2">
        <v>45677</v>
      </c>
      <c r="P14" s="85" t="s">
        <v>138</v>
      </c>
      <c r="Q14" s="85" t="s">
        <v>168</v>
      </c>
      <c r="R14" s="86" t="s">
        <v>138</v>
      </c>
      <c r="S14" s="86" t="s">
        <v>138</v>
      </c>
      <c r="T14" s="85" t="s">
        <v>138</v>
      </c>
      <c r="U14" s="8" t="s">
        <v>170</v>
      </c>
      <c r="V14" s="91">
        <v>49774380</v>
      </c>
      <c r="W14" s="1" t="s">
        <v>175</v>
      </c>
      <c r="X14" s="1" t="s">
        <v>222</v>
      </c>
      <c r="Y14" s="7">
        <v>45742</v>
      </c>
      <c r="Z14" s="1" t="s">
        <v>223</v>
      </c>
      <c r="AA14" s="1" t="s">
        <v>239</v>
      </c>
      <c r="AB14" s="85" t="s">
        <v>265</v>
      </c>
      <c r="AC14" s="8" t="s">
        <v>170</v>
      </c>
      <c r="AD14" s="5">
        <v>72276662</v>
      </c>
      <c r="AE14" s="1" t="s">
        <v>274</v>
      </c>
      <c r="AF14" s="2">
        <v>45742</v>
      </c>
      <c r="AG14" s="2" t="s">
        <v>283</v>
      </c>
      <c r="AH14" s="85" t="s">
        <v>266</v>
      </c>
      <c r="AI14" s="85" t="s">
        <v>266</v>
      </c>
      <c r="AJ14" s="12">
        <v>150000000</v>
      </c>
      <c r="AK14" s="13">
        <v>45813</v>
      </c>
      <c r="AL14" s="85">
        <v>0</v>
      </c>
      <c r="AM14" s="85" t="s">
        <v>138</v>
      </c>
      <c r="AN14" s="89">
        <f t="shared" si="0"/>
        <v>150000000</v>
      </c>
      <c r="AO14" s="88">
        <v>0</v>
      </c>
      <c r="AP14" s="89">
        <f>L14+AJ14+AL14-AO14</f>
        <v>950000000</v>
      </c>
      <c r="AQ14" s="89">
        <v>472547467</v>
      </c>
      <c r="AR14" s="89">
        <f t="shared" si="1"/>
        <v>477452533</v>
      </c>
      <c r="AS14" s="85" t="s">
        <v>287</v>
      </c>
      <c r="AT14" s="2">
        <v>45742</v>
      </c>
      <c r="AU14" s="2">
        <v>45900</v>
      </c>
      <c r="AV14" s="87" t="s">
        <v>138</v>
      </c>
      <c r="AW14" s="14">
        <v>46022</v>
      </c>
      <c r="AX14" s="90">
        <v>0.49740000000000001</v>
      </c>
      <c r="AY14" s="90">
        <f t="shared" ref="AY14:BA14" si="13">AX14</f>
        <v>0.49740000000000001</v>
      </c>
      <c r="AZ14" s="90">
        <f t="shared" si="13"/>
        <v>0.49740000000000001</v>
      </c>
      <c r="BA14" s="90">
        <f t="shared" si="13"/>
        <v>0.49740000000000001</v>
      </c>
    </row>
    <row r="15" spans="1:53" s="16" customFormat="1" ht="14.1" customHeight="1" x14ac:dyDescent="0.25">
      <c r="A15" s="1" t="s">
        <v>66</v>
      </c>
      <c r="B15" s="2">
        <v>45741</v>
      </c>
      <c r="C15" s="83" t="s">
        <v>91</v>
      </c>
      <c r="D15" s="83" t="s">
        <v>92</v>
      </c>
      <c r="E15" s="83" t="s">
        <v>95</v>
      </c>
      <c r="F15" s="8" t="s">
        <v>110</v>
      </c>
      <c r="G15" s="8" t="s">
        <v>190</v>
      </c>
      <c r="H15" s="8" t="s">
        <v>57</v>
      </c>
      <c r="I15" s="6" t="s">
        <v>200</v>
      </c>
      <c r="J15" s="8" t="s">
        <v>134</v>
      </c>
      <c r="K15" s="8" t="s">
        <v>147</v>
      </c>
      <c r="L15" s="4">
        <v>140000000</v>
      </c>
      <c r="M15" s="1">
        <v>3425</v>
      </c>
      <c r="N15" s="1">
        <v>25025</v>
      </c>
      <c r="O15" s="2">
        <v>45677</v>
      </c>
      <c r="P15" s="85" t="s">
        <v>138</v>
      </c>
      <c r="Q15" s="85" t="s">
        <v>168</v>
      </c>
      <c r="R15" s="86" t="s">
        <v>138</v>
      </c>
      <c r="S15" s="86" t="s">
        <v>138</v>
      </c>
      <c r="T15" s="85" t="s">
        <v>138</v>
      </c>
      <c r="U15" s="85" t="s">
        <v>169</v>
      </c>
      <c r="V15" s="91">
        <v>43960860</v>
      </c>
      <c r="W15" s="1" t="s">
        <v>172</v>
      </c>
      <c r="X15" s="1" t="s">
        <v>222</v>
      </c>
      <c r="Y15" s="7">
        <v>45741</v>
      </c>
      <c r="Z15" s="1" t="s">
        <v>223</v>
      </c>
      <c r="AA15" s="1" t="s">
        <v>240</v>
      </c>
      <c r="AB15" s="85" t="s">
        <v>265</v>
      </c>
      <c r="AC15" s="8" t="s">
        <v>170</v>
      </c>
      <c r="AD15" s="5">
        <v>22548872</v>
      </c>
      <c r="AE15" s="1" t="s">
        <v>271</v>
      </c>
      <c r="AF15" s="2">
        <v>45742</v>
      </c>
      <c r="AG15" s="11">
        <v>45838</v>
      </c>
      <c r="AH15" s="85" t="s">
        <v>266</v>
      </c>
      <c r="AI15" s="85" t="s">
        <v>266</v>
      </c>
      <c r="AJ15" s="12">
        <v>70000000</v>
      </c>
      <c r="AK15" s="13">
        <v>45784</v>
      </c>
      <c r="AL15" s="85">
        <v>0</v>
      </c>
      <c r="AM15" s="85" t="s">
        <v>138</v>
      </c>
      <c r="AN15" s="89">
        <f t="shared" si="0"/>
        <v>70000000</v>
      </c>
      <c r="AO15" s="88">
        <v>0</v>
      </c>
      <c r="AP15" s="89">
        <f>L15+AJ15+AL15-AO15</f>
        <v>210000000</v>
      </c>
      <c r="AQ15" s="89">
        <v>209989380</v>
      </c>
      <c r="AR15" s="89">
        <f t="shared" si="1"/>
        <v>10620</v>
      </c>
      <c r="AS15" s="85" t="s">
        <v>288</v>
      </c>
      <c r="AT15" s="2">
        <v>45742</v>
      </c>
      <c r="AU15" s="11">
        <v>45838</v>
      </c>
      <c r="AV15" s="87" t="s">
        <v>138</v>
      </c>
      <c r="AW15" s="14">
        <v>45960</v>
      </c>
      <c r="AX15" s="90">
        <v>0.99990000000000001</v>
      </c>
      <c r="AY15" s="90">
        <f t="shared" ref="AY15:BA15" si="14">AX15</f>
        <v>0.99990000000000001</v>
      </c>
      <c r="AZ15" s="90">
        <f t="shared" si="14"/>
        <v>0.99990000000000001</v>
      </c>
      <c r="BA15" s="90">
        <f t="shared" si="14"/>
        <v>0.99990000000000001</v>
      </c>
    </row>
    <row r="16" spans="1:53" s="16" customFormat="1" ht="14.1" customHeight="1" x14ac:dyDescent="0.25">
      <c r="A16" s="1" t="s">
        <v>67</v>
      </c>
      <c r="B16" s="2">
        <v>45741</v>
      </c>
      <c r="C16" s="83" t="s">
        <v>91</v>
      </c>
      <c r="D16" s="83" t="s">
        <v>92</v>
      </c>
      <c r="E16" s="83" t="s">
        <v>95</v>
      </c>
      <c r="F16" s="8" t="s">
        <v>111</v>
      </c>
      <c r="G16" s="8" t="s">
        <v>190</v>
      </c>
      <c r="H16" s="8" t="s">
        <v>61</v>
      </c>
      <c r="I16" s="6" t="s">
        <v>201</v>
      </c>
      <c r="J16" s="8" t="s">
        <v>134</v>
      </c>
      <c r="K16" s="8" t="s">
        <v>148</v>
      </c>
      <c r="L16" s="4">
        <v>215000000</v>
      </c>
      <c r="M16" s="1">
        <v>4625</v>
      </c>
      <c r="N16" s="1">
        <v>28725</v>
      </c>
      <c r="O16" s="2">
        <v>45699</v>
      </c>
      <c r="P16" s="85" t="s">
        <v>138</v>
      </c>
      <c r="Q16" s="85" t="s">
        <v>168</v>
      </c>
      <c r="R16" s="86" t="s">
        <v>138</v>
      </c>
      <c r="S16" s="86" t="s">
        <v>138</v>
      </c>
      <c r="T16" s="85" t="s">
        <v>138</v>
      </c>
      <c r="U16" s="8" t="s">
        <v>170</v>
      </c>
      <c r="V16" s="91">
        <v>57447041</v>
      </c>
      <c r="W16" s="1" t="s">
        <v>179</v>
      </c>
      <c r="X16" s="1" t="s">
        <v>222</v>
      </c>
      <c r="Y16" s="7">
        <v>45744</v>
      </c>
      <c r="Z16" s="1" t="s">
        <v>226</v>
      </c>
      <c r="AA16" s="1" t="s">
        <v>241</v>
      </c>
      <c r="AB16" s="85" t="s">
        <v>265</v>
      </c>
      <c r="AC16" s="8" t="s">
        <v>170</v>
      </c>
      <c r="AD16" s="10">
        <v>72205752</v>
      </c>
      <c r="AE16" s="1" t="s">
        <v>269</v>
      </c>
      <c r="AF16" s="2">
        <v>45750</v>
      </c>
      <c r="AG16" s="2" t="s">
        <v>284</v>
      </c>
      <c r="AH16" s="85" t="s">
        <v>266</v>
      </c>
      <c r="AI16" s="85" t="s">
        <v>266</v>
      </c>
      <c r="AJ16" s="12">
        <v>107500000</v>
      </c>
      <c r="AK16" s="13">
        <v>45813</v>
      </c>
      <c r="AL16" s="85">
        <v>0</v>
      </c>
      <c r="AM16" s="85" t="s">
        <v>138</v>
      </c>
      <c r="AN16" s="89">
        <f t="shared" si="0"/>
        <v>107500000</v>
      </c>
      <c r="AO16" s="88">
        <v>0</v>
      </c>
      <c r="AP16" s="89">
        <f>L16+AJ16+AL16-AO16</f>
        <v>322500000</v>
      </c>
      <c r="AQ16" s="89">
        <v>218559600</v>
      </c>
      <c r="AR16" s="89">
        <f t="shared" si="1"/>
        <v>103940400</v>
      </c>
      <c r="AS16" s="85" t="s">
        <v>287</v>
      </c>
      <c r="AT16" s="2">
        <v>45750</v>
      </c>
      <c r="AU16" s="2">
        <v>45862</v>
      </c>
      <c r="AV16" s="87" t="s">
        <v>138</v>
      </c>
      <c r="AW16" s="14">
        <v>45985</v>
      </c>
      <c r="AX16" s="90">
        <v>0.67769999999999997</v>
      </c>
      <c r="AY16" s="90">
        <f t="shared" ref="AY16:BA16" si="15">AX16</f>
        <v>0.67769999999999997</v>
      </c>
      <c r="AZ16" s="90">
        <f t="shared" si="15"/>
        <v>0.67769999999999997</v>
      </c>
      <c r="BA16" s="90">
        <f t="shared" si="15"/>
        <v>0.67769999999999997</v>
      </c>
    </row>
    <row r="17" spans="1:53" s="16" customFormat="1" ht="14.1" customHeight="1" x14ac:dyDescent="0.25">
      <c r="A17" s="1" t="s">
        <v>68</v>
      </c>
      <c r="B17" s="2">
        <v>45742</v>
      </c>
      <c r="C17" s="83" t="s">
        <v>91</v>
      </c>
      <c r="D17" s="83" t="s">
        <v>92</v>
      </c>
      <c r="E17" s="83" t="s">
        <v>95</v>
      </c>
      <c r="F17" s="8" t="s">
        <v>112</v>
      </c>
      <c r="G17" s="8" t="s">
        <v>190</v>
      </c>
      <c r="H17" s="8" t="s">
        <v>59</v>
      </c>
      <c r="I17" s="6" t="s">
        <v>202</v>
      </c>
      <c r="J17" s="8" t="s">
        <v>134</v>
      </c>
      <c r="K17" s="8" t="s">
        <v>149</v>
      </c>
      <c r="L17" s="4">
        <v>500000000</v>
      </c>
      <c r="M17" s="1">
        <v>3725</v>
      </c>
      <c r="N17" s="1">
        <v>28625</v>
      </c>
      <c r="O17" s="2">
        <v>45684</v>
      </c>
      <c r="P17" s="85" t="s">
        <v>138</v>
      </c>
      <c r="Q17" s="85" t="s">
        <v>168</v>
      </c>
      <c r="R17" s="86" t="s">
        <v>138</v>
      </c>
      <c r="S17" s="86" t="s">
        <v>138</v>
      </c>
      <c r="T17" s="85" t="s">
        <v>138</v>
      </c>
      <c r="U17" s="8" t="s">
        <v>170</v>
      </c>
      <c r="V17" s="91">
        <v>57447041</v>
      </c>
      <c r="W17" s="1" t="s">
        <v>179</v>
      </c>
      <c r="X17" s="1" t="s">
        <v>222</v>
      </c>
      <c r="Y17" s="7">
        <v>45743</v>
      </c>
      <c r="Z17" s="1" t="s">
        <v>226</v>
      </c>
      <c r="AA17" s="1" t="s">
        <v>242</v>
      </c>
      <c r="AB17" s="85" t="s">
        <v>265</v>
      </c>
      <c r="AC17" s="8" t="s">
        <v>170</v>
      </c>
      <c r="AD17" s="5">
        <v>8786297</v>
      </c>
      <c r="AE17" s="1" t="s">
        <v>273</v>
      </c>
      <c r="AF17" s="2">
        <v>45743</v>
      </c>
      <c r="AG17" s="2" t="s">
        <v>282</v>
      </c>
      <c r="AH17" s="85" t="s">
        <v>266</v>
      </c>
      <c r="AI17" s="85" t="s">
        <v>266</v>
      </c>
      <c r="AJ17" s="12">
        <v>250000000</v>
      </c>
      <c r="AK17" s="13">
        <v>45812</v>
      </c>
      <c r="AL17" s="85">
        <v>0</v>
      </c>
      <c r="AM17" s="85" t="s">
        <v>138</v>
      </c>
      <c r="AN17" s="89">
        <f t="shared" si="0"/>
        <v>250000000</v>
      </c>
      <c r="AO17" s="88">
        <v>0</v>
      </c>
      <c r="AP17" s="89">
        <f>L17+AJ17+AL17-AO17</f>
        <v>750000000</v>
      </c>
      <c r="AQ17" s="89">
        <v>449496826</v>
      </c>
      <c r="AR17" s="89">
        <f t="shared" si="1"/>
        <v>300503174</v>
      </c>
      <c r="AS17" s="85" t="s">
        <v>287</v>
      </c>
      <c r="AT17" s="2">
        <v>45743</v>
      </c>
      <c r="AU17" s="2">
        <v>45900</v>
      </c>
      <c r="AV17" s="87" t="s">
        <v>138</v>
      </c>
      <c r="AW17" s="14">
        <v>46022</v>
      </c>
      <c r="AX17" s="90">
        <v>0.59930000000000005</v>
      </c>
      <c r="AY17" s="90">
        <f t="shared" ref="AY17:BA17" si="16">AX17</f>
        <v>0.59930000000000005</v>
      </c>
      <c r="AZ17" s="90">
        <f t="shared" si="16"/>
        <v>0.59930000000000005</v>
      </c>
      <c r="BA17" s="90">
        <f t="shared" si="16"/>
        <v>0.59930000000000005</v>
      </c>
    </row>
    <row r="18" spans="1:53" s="16" customFormat="1" ht="14.1" customHeight="1" x14ac:dyDescent="0.25">
      <c r="A18" s="1" t="s">
        <v>69</v>
      </c>
      <c r="B18" s="2">
        <v>45750</v>
      </c>
      <c r="C18" s="83" t="s">
        <v>91</v>
      </c>
      <c r="D18" s="83" t="s">
        <v>92</v>
      </c>
      <c r="E18" s="83" t="s">
        <v>96</v>
      </c>
      <c r="F18" s="8" t="s">
        <v>113</v>
      </c>
      <c r="G18" s="8" t="s">
        <v>190</v>
      </c>
      <c r="H18" s="8" t="s">
        <v>69</v>
      </c>
      <c r="I18" s="6" t="s">
        <v>203</v>
      </c>
      <c r="J18" s="8" t="s">
        <v>135</v>
      </c>
      <c r="K18" s="8" t="s">
        <v>150</v>
      </c>
      <c r="L18" s="4">
        <v>8953520</v>
      </c>
      <c r="M18" s="1">
        <v>6425</v>
      </c>
      <c r="N18" s="1">
        <v>30125</v>
      </c>
      <c r="O18" s="2">
        <v>45722</v>
      </c>
      <c r="P18" s="85" t="s">
        <v>138</v>
      </c>
      <c r="Q18" s="85" t="s">
        <v>168</v>
      </c>
      <c r="R18" s="86" t="s">
        <v>138</v>
      </c>
      <c r="S18" s="86" t="s">
        <v>138</v>
      </c>
      <c r="T18" s="85" t="s">
        <v>138</v>
      </c>
      <c r="U18" s="85" t="s">
        <v>169</v>
      </c>
      <c r="V18" s="91">
        <v>1093799919</v>
      </c>
      <c r="W18" s="1" t="s">
        <v>180</v>
      </c>
      <c r="X18" s="1" t="s">
        <v>222</v>
      </c>
      <c r="Y18" s="7">
        <v>45750</v>
      </c>
      <c r="Z18" s="1" t="s">
        <v>225</v>
      </c>
      <c r="AA18" s="1" t="s">
        <v>243</v>
      </c>
      <c r="AB18" s="85" t="s">
        <v>265</v>
      </c>
      <c r="AC18" s="8" t="s">
        <v>170</v>
      </c>
      <c r="AD18" s="5">
        <v>72202210</v>
      </c>
      <c r="AE18" s="1" t="s">
        <v>272</v>
      </c>
      <c r="AF18" s="2">
        <v>45755</v>
      </c>
      <c r="AG18" s="11">
        <v>45991</v>
      </c>
      <c r="AH18" s="85" t="s">
        <v>266</v>
      </c>
      <c r="AI18" s="85" t="s">
        <v>266</v>
      </c>
      <c r="AJ18" s="12">
        <v>0</v>
      </c>
      <c r="AK18" s="13" t="s">
        <v>266</v>
      </c>
      <c r="AL18" s="85">
        <v>0</v>
      </c>
      <c r="AM18" s="85" t="s">
        <v>138</v>
      </c>
      <c r="AN18" s="89">
        <f t="shared" si="0"/>
        <v>0</v>
      </c>
      <c r="AO18" s="88">
        <v>0</v>
      </c>
      <c r="AP18" s="89">
        <f>L18+AJ18+AL18-AO18</f>
        <v>8953520</v>
      </c>
      <c r="AQ18" s="89">
        <v>2625000</v>
      </c>
      <c r="AR18" s="89">
        <f t="shared" si="1"/>
        <v>6328520</v>
      </c>
      <c r="AS18" s="85" t="s">
        <v>287</v>
      </c>
      <c r="AT18" s="2">
        <v>45755</v>
      </c>
      <c r="AU18" s="11">
        <v>45991</v>
      </c>
      <c r="AV18" s="87" t="s">
        <v>138</v>
      </c>
      <c r="AW18" s="14">
        <v>46111</v>
      </c>
      <c r="AX18" s="90">
        <v>0.29320000000000002</v>
      </c>
      <c r="AY18" s="90">
        <f t="shared" ref="AY18:BA18" si="17">AX18</f>
        <v>0.29320000000000002</v>
      </c>
      <c r="AZ18" s="90">
        <f t="shared" si="17"/>
        <v>0.29320000000000002</v>
      </c>
      <c r="BA18" s="90">
        <f t="shared" si="17"/>
        <v>0.29320000000000002</v>
      </c>
    </row>
    <row r="19" spans="1:53" s="16" customFormat="1" ht="14.1" customHeight="1" x14ac:dyDescent="0.25">
      <c r="A19" s="1" t="s">
        <v>70</v>
      </c>
      <c r="B19" s="2">
        <v>45751</v>
      </c>
      <c r="C19" s="83" t="s">
        <v>91</v>
      </c>
      <c r="D19" s="83" t="s">
        <v>92</v>
      </c>
      <c r="E19" s="83" t="s">
        <v>96</v>
      </c>
      <c r="F19" s="8" t="s">
        <v>114</v>
      </c>
      <c r="G19" s="8" t="s">
        <v>190</v>
      </c>
      <c r="H19" s="8" t="s">
        <v>63</v>
      </c>
      <c r="I19" s="6" t="s">
        <v>204</v>
      </c>
      <c r="J19" s="8" t="s">
        <v>136</v>
      </c>
      <c r="K19" s="8" t="s">
        <v>151</v>
      </c>
      <c r="L19" s="4">
        <v>226309719</v>
      </c>
      <c r="M19" s="1">
        <v>5525</v>
      </c>
      <c r="N19" s="1">
        <v>30025</v>
      </c>
      <c r="O19" s="2">
        <v>45712</v>
      </c>
      <c r="P19" s="85" t="s">
        <v>138</v>
      </c>
      <c r="Q19" s="85" t="s">
        <v>168</v>
      </c>
      <c r="R19" s="86" t="s">
        <v>138</v>
      </c>
      <c r="S19" s="86" t="s">
        <v>138</v>
      </c>
      <c r="T19" s="85" t="s">
        <v>138</v>
      </c>
      <c r="U19" s="85" t="s">
        <v>169</v>
      </c>
      <c r="V19" s="91">
        <v>72132592</v>
      </c>
      <c r="W19" s="1" t="s">
        <v>181</v>
      </c>
      <c r="X19" s="1" t="s">
        <v>222</v>
      </c>
      <c r="Y19" s="7">
        <v>45751</v>
      </c>
      <c r="Z19" s="1" t="s">
        <v>223</v>
      </c>
      <c r="AA19" s="1" t="s">
        <v>244</v>
      </c>
      <c r="AB19" s="85" t="s">
        <v>265</v>
      </c>
      <c r="AC19" s="8" t="s">
        <v>170</v>
      </c>
      <c r="AD19" s="5">
        <v>30670912</v>
      </c>
      <c r="AE19" s="1" t="s">
        <v>93</v>
      </c>
      <c r="AF19" s="2">
        <v>45751</v>
      </c>
      <c r="AG19" s="11">
        <v>46022</v>
      </c>
      <c r="AH19" s="85" t="s">
        <v>266</v>
      </c>
      <c r="AI19" s="85" t="s">
        <v>266</v>
      </c>
      <c r="AJ19" s="12">
        <v>0</v>
      </c>
      <c r="AK19" s="13" t="s">
        <v>266</v>
      </c>
      <c r="AL19" s="85">
        <v>0</v>
      </c>
      <c r="AM19" s="85" t="s">
        <v>138</v>
      </c>
      <c r="AN19" s="89">
        <f t="shared" si="0"/>
        <v>0</v>
      </c>
      <c r="AO19" s="88">
        <v>0</v>
      </c>
      <c r="AP19" s="89">
        <f>L19+AJ19+AL19-AO19</f>
        <v>226309719</v>
      </c>
      <c r="AQ19" s="89">
        <v>46226058</v>
      </c>
      <c r="AR19" s="89">
        <f t="shared" si="1"/>
        <v>180083661</v>
      </c>
      <c r="AS19" s="85" t="s">
        <v>287</v>
      </c>
      <c r="AT19" s="2">
        <v>45751</v>
      </c>
      <c r="AU19" s="11">
        <v>46022</v>
      </c>
      <c r="AV19" s="87" t="s">
        <v>138</v>
      </c>
      <c r="AW19" s="14">
        <v>46142</v>
      </c>
      <c r="AX19" s="90">
        <v>0.20430000000000001</v>
      </c>
      <c r="AY19" s="90">
        <f t="shared" ref="AY19:BA19" si="18">AX19</f>
        <v>0.20430000000000001</v>
      </c>
      <c r="AZ19" s="90">
        <f t="shared" si="18"/>
        <v>0.20430000000000001</v>
      </c>
      <c r="BA19" s="90">
        <f t="shared" si="18"/>
        <v>0.20430000000000001</v>
      </c>
    </row>
    <row r="20" spans="1:53" s="16" customFormat="1" ht="14.1" customHeight="1" x14ac:dyDescent="0.25">
      <c r="A20" s="1" t="s">
        <v>71</v>
      </c>
      <c r="B20" s="2">
        <v>45756</v>
      </c>
      <c r="C20" s="83" t="s">
        <v>91</v>
      </c>
      <c r="D20" s="83" t="s">
        <v>92</v>
      </c>
      <c r="E20" s="83" t="s">
        <v>95</v>
      </c>
      <c r="F20" s="8" t="s">
        <v>115</v>
      </c>
      <c r="G20" s="8" t="s">
        <v>190</v>
      </c>
      <c r="H20" s="8" t="s">
        <v>76</v>
      </c>
      <c r="I20" s="6" t="s">
        <v>205</v>
      </c>
      <c r="J20" s="8" t="s">
        <v>134</v>
      </c>
      <c r="K20" s="8"/>
      <c r="L20" s="4">
        <v>92500000</v>
      </c>
      <c r="M20" s="1">
        <v>7325</v>
      </c>
      <c r="N20" s="1">
        <v>31725</v>
      </c>
      <c r="O20" s="2">
        <v>45742</v>
      </c>
      <c r="P20" s="85" t="s">
        <v>138</v>
      </c>
      <c r="Q20" s="85" t="s">
        <v>168</v>
      </c>
      <c r="R20" s="86" t="s">
        <v>138</v>
      </c>
      <c r="S20" s="86" t="s">
        <v>138</v>
      </c>
      <c r="T20" s="85" t="s">
        <v>138</v>
      </c>
      <c r="U20" s="85" t="s">
        <v>169</v>
      </c>
      <c r="V20" s="91">
        <v>9297914</v>
      </c>
      <c r="W20" s="1" t="s">
        <v>171</v>
      </c>
      <c r="X20" s="1" t="s">
        <v>222</v>
      </c>
      <c r="Y20" s="7">
        <v>45756</v>
      </c>
      <c r="Z20" s="1" t="s">
        <v>223</v>
      </c>
      <c r="AA20" s="1" t="s">
        <v>245</v>
      </c>
      <c r="AB20" s="85" t="s">
        <v>265</v>
      </c>
      <c r="AC20" s="8" t="s">
        <v>170</v>
      </c>
      <c r="AD20" s="5">
        <v>72276662</v>
      </c>
      <c r="AE20" s="1" t="s">
        <v>274</v>
      </c>
      <c r="AF20" s="2">
        <v>45756</v>
      </c>
      <c r="AG20" s="11">
        <v>45777</v>
      </c>
      <c r="AH20" s="85" t="s">
        <v>266</v>
      </c>
      <c r="AI20" s="85" t="s">
        <v>266</v>
      </c>
      <c r="AJ20" s="12">
        <v>0</v>
      </c>
      <c r="AK20" s="13" t="s">
        <v>266</v>
      </c>
      <c r="AL20" s="85">
        <v>0</v>
      </c>
      <c r="AM20" s="85" t="s">
        <v>138</v>
      </c>
      <c r="AN20" s="89">
        <f t="shared" si="0"/>
        <v>0</v>
      </c>
      <c r="AO20" s="88">
        <v>0</v>
      </c>
      <c r="AP20" s="89">
        <f>L20+AJ20+AL20-AO20</f>
        <v>92500000</v>
      </c>
      <c r="AQ20" s="89">
        <v>92444800</v>
      </c>
      <c r="AR20" s="89">
        <f t="shared" si="1"/>
        <v>55200</v>
      </c>
      <c r="AS20" s="85" t="s">
        <v>288</v>
      </c>
      <c r="AT20" s="2">
        <v>45756</v>
      </c>
      <c r="AU20" s="11">
        <v>45777</v>
      </c>
      <c r="AV20" s="87" t="s">
        <v>138</v>
      </c>
      <c r="AW20" s="14">
        <v>45899</v>
      </c>
      <c r="AX20" s="90">
        <v>0.99939999999999996</v>
      </c>
      <c r="AY20" s="90">
        <f t="shared" ref="AY20:BA20" si="19">AX20</f>
        <v>0.99939999999999996</v>
      </c>
      <c r="AZ20" s="90">
        <f t="shared" si="19"/>
        <v>0.99939999999999996</v>
      </c>
      <c r="BA20" s="90">
        <f t="shared" si="19"/>
        <v>0.99939999999999996</v>
      </c>
    </row>
    <row r="21" spans="1:53" s="16" customFormat="1" ht="14.1" customHeight="1" x14ac:dyDescent="0.25">
      <c r="A21" s="1" t="s">
        <v>72</v>
      </c>
      <c r="B21" s="2">
        <v>45757</v>
      </c>
      <c r="C21" s="83" t="s">
        <v>91</v>
      </c>
      <c r="D21" s="83" t="s">
        <v>92</v>
      </c>
      <c r="E21" s="83" t="s">
        <v>96</v>
      </c>
      <c r="F21" s="8" t="s">
        <v>116</v>
      </c>
      <c r="G21" s="8" t="s">
        <v>190</v>
      </c>
      <c r="H21" s="8" t="s">
        <v>74</v>
      </c>
      <c r="I21" s="6" t="s">
        <v>206</v>
      </c>
      <c r="J21" s="8" t="s">
        <v>135</v>
      </c>
      <c r="K21" s="8" t="s">
        <v>152</v>
      </c>
      <c r="L21" s="4">
        <v>33597360</v>
      </c>
      <c r="M21" s="1">
        <v>8325</v>
      </c>
      <c r="N21" s="1">
        <v>31925</v>
      </c>
      <c r="O21" s="2">
        <v>45742</v>
      </c>
      <c r="P21" s="85" t="s">
        <v>138</v>
      </c>
      <c r="Q21" s="85" t="s">
        <v>168</v>
      </c>
      <c r="R21" s="86" t="s">
        <v>138</v>
      </c>
      <c r="S21" s="86" t="s">
        <v>138</v>
      </c>
      <c r="T21" s="85" t="s">
        <v>138</v>
      </c>
      <c r="U21" s="85" t="s">
        <v>169</v>
      </c>
      <c r="V21" s="91">
        <v>72306607</v>
      </c>
      <c r="W21" s="1" t="s">
        <v>182</v>
      </c>
      <c r="X21" s="1" t="s">
        <v>222</v>
      </c>
      <c r="Y21" s="7">
        <v>45757</v>
      </c>
      <c r="Z21" s="1" t="s">
        <v>225</v>
      </c>
      <c r="AA21" s="1" t="s">
        <v>246</v>
      </c>
      <c r="AB21" s="85" t="s">
        <v>265</v>
      </c>
      <c r="AC21" s="8" t="s">
        <v>170</v>
      </c>
      <c r="AD21" s="5">
        <v>1193139632</v>
      </c>
      <c r="AE21" s="1" t="s">
        <v>275</v>
      </c>
      <c r="AF21" s="2">
        <v>45761</v>
      </c>
      <c r="AG21" s="11">
        <v>46022</v>
      </c>
      <c r="AH21" s="85" t="s">
        <v>266</v>
      </c>
      <c r="AI21" s="85" t="s">
        <v>266</v>
      </c>
      <c r="AJ21" s="12">
        <v>0</v>
      </c>
      <c r="AK21" s="13" t="s">
        <v>266</v>
      </c>
      <c r="AL21" s="85">
        <v>0</v>
      </c>
      <c r="AM21" s="85" t="s">
        <v>138</v>
      </c>
      <c r="AN21" s="89">
        <f t="shared" si="0"/>
        <v>0</v>
      </c>
      <c r="AO21" s="88">
        <v>0</v>
      </c>
      <c r="AP21" s="89">
        <f>L21+AJ21+AL21-AO21</f>
        <v>33597360</v>
      </c>
      <c r="AQ21" s="89">
        <v>8766016</v>
      </c>
      <c r="AR21" s="89">
        <f t="shared" si="1"/>
        <v>24831344</v>
      </c>
      <c r="AS21" s="85" t="s">
        <v>287</v>
      </c>
      <c r="AT21" s="2">
        <v>45761</v>
      </c>
      <c r="AU21" s="11">
        <v>46022</v>
      </c>
      <c r="AV21" s="87" t="s">
        <v>138</v>
      </c>
      <c r="AW21" s="14">
        <v>46142</v>
      </c>
      <c r="AX21" s="90">
        <v>0.26090000000000002</v>
      </c>
      <c r="AY21" s="90">
        <f t="shared" ref="AY21:BA21" si="20">AX21</f>
        <v>0.26090000000000002</v>
      </c>
      <c r="AZ21" s="90">
        <f t="shared" si="20"/>
        <v>0.26090000000000002</v>
      </c>
      <c r="BA21" s="90">
        <f t="shared" si="20"/>
        <v>0.26090000000000002</v>
      </c>
    </row>
    <row r="22" spans="1:53" s="16" customFormat="1" ht="14.1" customHeight="1" x14ac:dyDescent="0.25">
      <c r="A22" s="1" t="s">
        <v>73</v>
      </c>
      <c r="B22" s="2">
        <v>45758</v>
      </c>
      <c r="C22" s="83" t="s">
        <v>91</v>
      </c>
      <c r="D22" s="83" t="s">
        <v>92</v>
      </c>
      <c r="E22" s="83" t="s">
        <v>95</v>
      </c>
      <c r="F22" s="8" t="s">
        <v>117</v>
      </c>
      <c r="G22" s="8" t="s">
        <v>190</v>
      </c>
      <c r="H22" s="8" t="s">
        <v>77</v>
      </c>
      <c r="I22" s="6" t="s">
        <v>207</v>
      </c>
      <c r="J22" s="8" t="s">
        <v>136</v>
      </c>
      <c r="K22" s="8" t="s">
        <v>153</v>
      </c>
      <c r="L22" s="4">
        <v>35000000</v>
      </c>
      <c r="M22" s="1">
        <v>7425</v>
      </c>
      <c r="N22" s="1">
        <v>32825</v>
      </c>
      <c r="O22" s="2">
        <v>45742</v>
      </c>
      <c r="P22" s="85" t="s">
        <v>138</v>
      </c>
      <c r="Q22" s="85" t="s">
        <v>168</v>
      </c>
      <c r="R22" s="86" t="s">
        <v>138</v>
      </c>
      <c r="S22" s="86" t="s">
        <v>138</v>
      </c>
      <c r="T22" s="85" t="s">
        <v>138</v>
      </c>
      <c r="U22" s="85" t="s">
        <v>169</v>
      </c>
      <c r="V22" s="91">
        <v>91532376</v>
      </c>
      <c r="W22" s="1" t="s">
        <v>183</v>
      </c>
      <c r="X22" s="1" t="s">
        <v>222</v>
      </c>
      <c r="Y22" s="7">
        <v>45762</v>
      </c>
      <c r="Z22" s="1" t="s">
        <v>226</v>
      </c>
      <c r="AA22" s="1" t="s">
        <v>247</v>
      </c>
      <c r="AB22" s="85" t="s">
        <v>265</v>
      </c>
      <c r="AC22" s="8" t="s">
        <v>170</v>
      </c>
      <c r="AD22" s="5">
        <v>73154610</v>
      </c>
      <c r="AE22" s="1" t="s">
        <v>276</v>
      </c>
      <c r="AF22" s="2">
        <v>45772</v>
      </c>
      <c r="AG22" s="11">
        <v>46022</v>
      </c>
      <c r="AH22" s="85" t="s">
        <v>266</v>
      </c>
      <c r="AI22" s="85" t="s">
        <v>266</v>
      </c>
      <c r="AJ22" s="12">
        <v>0</v>
      </c>
      <c r="AK22" s="13" t="s">
        <v>266</v>
      </c>
      <c r="AL22" s="85">
        <v>0</v>
      </c>
      <c r="AM22" s="85" t="s">
        <v>138</v>
      </c>
      <c r="AN22" s="89">
        <f t="shared" si="0"/>
        <v>0</v>
      </c>
      <c r="AO22" s="88">
        <v>0</v>
      </c>
      <c r="AP22" s="89">
        <f>L22+AJ22+AL22-AO22</f>
        <v>35000000</v>
      </c>
      <c r="AQ22" s="89">
        <v>18335520</v>
      </c>
      <c r="AR22" s="89">
        <f t="shared" si="1"/>
        <v>16664480</v>
      </c>
      <c r="AS22" s="85" t="s">
        <v>287</v>
      </c>
      <c r="AT22" s="2">
        <v>45772</v>
      </c>
      <c r="AU22" s="11">
        <v>46022</v>
      </c>
      <c r="AV22" s="87" t="s">
        <v>138</v>
      </c>
      <c r="AW22" s="14">
        <v>46142</v>
      </c>
      <c r="AX22" s="90">
        <v>0.52390000000000003</v>
      </c>
      <c r="AY22" s="90">
        <f t="shared" ref="AY22:BA22" si="21">AX22</f>
        <v>0.52390000000000003</v>
      </c>
      <c r="AZ22" s="90">
        <f t="shared" si="21"/>
        <v>0.52390000000000003</v>
      </c>
      <c r="BA22" s="90">
        <f t="shared" si="21"/>
        <v>0.52390000000000003</v>
      </c>
    </row>
    <row r="23" spans="1:53" s="16" customFormat="1" ht="14.1" customHeight="1" x14ac:dyDescent="0.25">
      <c r="A23" s="1" t="s">
        <v>90</v>
      </c>
      <c r="B23" s="2">
        <v>45761</v>
      </c>
      <c r="C23" s="83" t="s">
        <v>91</v>
      </c>
      <c r="D23" s="83" t="s">
        <v>92</v>
      </c>
      <c r="E23" s="83" t="s">
        <v>95</v>
      </c>
      <c r="F23" s="8" t="s">
        <v>118</v>
      </c>
      <c r="G23" s="8" t="s">
        <v>190</v>
      </c>
      <c r="H23" s="8" t="s">
        <v>79</v>
      </c>
      <c r="I23" s="6" t="s">
        <v>208</v>
      </c>
      <c r="J23" s="8" t="s">
        <v>134</v>
      </c>
      <c r="K23" s="8" t="s">
        <v>154</v>
      </c>
      <c r="L23" s="4">
        <v>92500000</v>
      </c>
      <c r="M23" s="1">
        <v>7925</v>
      </c>
      <c r="N23" s="1">
        <v>32725</v>
      </c>
      <c r="O23" s="2">
        <v>45742</v>
      </c>
      <c r="P23" s="85" t="s">
        <v>138</v>
      </c>
      <c r="Q23" s="85" t="s">
        <v>168</v>
      </c>
      <c r="R23" s="86" t="s">
        <v>138</v>
      </c>
      <c r="S23" s="86" t="s">
        <v>138</v>
      </c>
      <c r="T23" s="85" t="s">
        <v>138</v>
      </c>
      <c r="U23" s="8" t="s">
        <v>170</v>
      </c>
      <c r="V23" s="91">
        <v>49774380</v>
      </c>
      <c r="W23" s="1" t="s">
        <v>175</v>
      </c>
      <c r="X23" s="1" t="s">
        <v>222</v>
      </c>
      <c r="Y23" s="7">
        <v>45761</v>
      </c>
      <c r="Z23" s="1" t="s">
        <v>223</v>
      </c>
      <c r="AA23" s="1" t="s">
        <v>248</v>
      </c>
      <c r="AB23" s="85" t="s">
        <v>265</v>
      </c>
      <c r="AC23" s="8" t="s">
        <v>170</v>
      </c>
      <c r="AD23" s="5">
        <v>72262309</v>
      </c>
      <c r="AE23" s="1" t="s">
        <v>277</v>
      </c>
      <c r="AF23" s="2">
        <v>45762</v>
      </c>
      <c r="AG23" s="11">
        <v>45796</v>
      </c>
      <c r="AH23" s="85" t="s">
        <v>266</v>
      </c>
      <c r="AI23" s="85" t="s">
        <v>266</v>
      </c>
      <c r="AJ23" s="12">
        <v>0</v>
      </c>
      <c r="AK23" s="13" t="s">
        <v>266</v>
      </c>
      <c r="AL23" s="85">
        <v>0</v>
      </c>
      <c r="AM23" s="85" t="s">
        <v>138</v>
      </c>
      <c r="AN23" s="89">
        <f t="shared" si="0"/>
        <v>0</v>
      </c>
      <c r="AO23" s="88">
        <v>0</v>
      </c>
      <c r="AP23" s="89">
        <f>L23+AJ23+AL23-AO23</f>
        <v>92500000</v>
      </c>
      <c r="AQ23" s="89">
        <v>89804050</v>
      </c>
      <c r="AR23" s="89">
        <f t="shared" si="1"/>
        <v>2695950</v>
      </c>
      <c r="AS23" s="85" t="s">
        <v>288</v>
      </c>
      <c r="AT23" s="2">
        <v>45762</v>
      </c>
      <c r="AU23" s="11">
        <v>45796</v>
      </c>
      <c r="AV23" s="87" t="s">
        <v>138</v>
      </c>
      <c r="AW23" s="14">
        <v>45919</v>
      </c>
      <c r="AX23" s="90">
        <v>0.97089999999999999</v>
      </c>
      <c r="AY23" s="90">
        <f t="shared" ref="AY23:BA23" si="22">AX23</f>
        <v>0.97089999999999999</v>
      </c>
      <c r="AZ23" s="90">
        <f t="shared" si="22"/>
        <v>0.97089999999999999</v>
      </c>
      <c r="BA23" s="90">
        <f t="shared" si="22"/>
        <v>0.97089999999999999</v>
      </c>
    </row>
    <row r="24" spans="1:53" s="16" customFormat="1" ht="14.1" customHeight="1" x14ac:dyDescent="0.25">
      <c r="A24" s="1" t="s">
        <v>74</v>
      </c>
      <c r="B24" s="2">
        <v>45768</v>
      </c>
      <c r="C24" s="83" t="s">
        <v>91</v>
      </c>
      <c r="D24" s="83" t="s">
        <v>92</v>
      </c>
      <c r="E24" s="83" t="s">
        <v>95</v>
      </c>
      <c r="F24" s="8" t="s">
        <v>119</v>
      </c>
      <c r="G24" s="8" t="s">
        <v>190</v>
      </c>
      <c r="H24" s="8" t="s">
        <v>72</v>
      </c>
      <c r="I24" s="6" t="s">
        <v>209</v>
      </c>
      <c r="J24" s="8" t="s">
        <v>136</v>
      </c>
      <c r="K24" s="8" t="s">
        <v>155</v>
      </c>
      <c r="L24" s="4">
        <v>700000000</v>
      </c>
      <c r="M24" s="1">
        <v>5925</v>
      </c>
      <c r="N24" s="1">
        <v>33625</v>
      </c>
      <c r="O24" s="2">
        <v>45716</v>
      </c>
      <c r="P24" s="85" t="s">
        <v>138</v>
      </c>
      <c r="Q24" s="85" t="s">
        <v>168</v>
      </c>
      <c r="R24" s="86" t="s">
        <v>138</v>
      </c>
      <c r="S24" s="86" t="s">
        <v>138</v>
      </c>
      <c r="T24" s="85" t="s">
        <v>138</v>
      </c>
      <c r="U24" s="85" t="s">
        <v>169</v>
      </c>
      <c r="V24" s="91">
        <v>79345137</v>
      </c>
      <c r="W24" s="1" t="s">
        <v>184</v>
      </c>
      <c r="X24" s="1" t="s">
        <v>222</v>
      </c>
      <c r="Y24" s="7">
        <v>45768</v>
      </c>
      <c r="Z24" s="1" t="s">
        <v>225</v>
      </c>
      <c r="AA24" s="1" t="s">
        <v>249</v>
      </c>
      <c r="AB24" s="85" t="s">
        <v>265</v>
      </c>
      <c r="AC24" s="8" t="s">
        <v>170</v>
      </c>
      <c r="AD24" s="5">
        <v>72276662</v>
      </c>
      <c r="AE24" s="1" t="s">
        <v>274</v>
      </c>
      <c r="AF24" s="2">
        <v>45770</v>
      </c>
      <c r="AG24" s="11">
        <v>46022</v>
      </c>
      <c r="AH24" s="85" t="s">
        <v>266</v>
      </c>
      <c r="AI24" s="85" t="s">
        <v>266</v>
      </c>
      <c r="AJ24" s="12">
        <v>0</v>
      </c>
      <c r="AK24" s="13" t="s">
        <v>266</v>
      </c>
      <c r="AL24" s="85">
        <v>0</v>
      </c>
      <c r="AM24" s="85" t="s">
        <v>138</v>
      </c>
      <c r="AN24" s="89">
        <f t="shared" si="0"/>
        <v>0</v>
      </c>
      <c r="AO24" s="88">
        <v>0</v>
      </c>
      <c r="AP24" s="89">
        <f>L24+AJ24+AL24-AO24</f>
        <v>700000000</v>
      </c>
      <c r="AQ24" s="89">
        <v>246784146</v>
      </c>
      <c r="AR24" s="89">
        <f t="shared" si="1"/>
        <v>453215854</v>
      </c>
      <c r="AS24" s="85" t="s">
        <v>287</v>
      </c>
      <c r="AT24" s="2">
        <v>45770</v>
      </c>
      <c r="AU24" s="11">
        <v>46022</v>
      </c>
      <c r="AV24" s="87" t="s">
        <v>138</v>
      </c>
      <c r="AW24" s="14">
        <v>46142</v>
      </c>
      <c r="AX24" s="90">
        <v>0.35249999999999998</v>
      </c>
      <c r="AY24" s="90">
        <f t="shared" ref="AY24:BA24" si="23">AX24</f>
        <v>0.35249999999999998</v>
      </c>
      <c r="AZ24" s="90">
        <f t="shared" si="23"/>
        <v>0.35249999999999998</v>
      </c>
      <c r="BA24" s="90">
        <f t="shared" si="23"/>
        <v>0.35249999999999998</v>
      </c>
    </row>
    <row r="25" spans="1:53" s="16" customFormat="1" ht="14.1" customHeight="1" x14ac:dyDescent="0.25">
      <c r="A25" s="1" t="s">
        <v>75</v>
      </c>
      <c r="B25" s="2">
        <v>45769</v>
      </c>
      <c r="C25" s="83" t="s">
        <v>91</v>
      </c>
      <c r="D25" s="83" t="s">
        <v>92</v>
      </c>
      <c r="E25" s="83" t="s">
        <v>95</v>
      </c>
      <c r="F25" s="8" t="s">
        <v>120</v>
      </c>
      <c r="G25" s="8" t="s">
        <v>190</v>
      </c>
      <c r="H25" s="8" t="s">
        <v>80</v>
      </c>
      <c r="I25" s="6" t="s">
        <v>210</v>
      </c>
      <c r="J25" s="8" t="s">
        <v>134</v>
      </c>
      <c r="K25" s="8" t="s">
        <v>156</v>
      </c>
      <c r="L25" s="4">
        <v>5000000</v>
      </c>
      <c r="M25" s="1">
        <v>7525</v>
      </c>
      <c r="N25" s="1">
        <v>35125</v>
      </c>
      <c r="O25" s="2">
        <v>45742</v>
      </c>
      <c r="P25" s="85" t="s">
        <v>138</v>
      </c>
      <c r="Q25" s="85" t="s">
        <v>168</v>
      </c>
      <c r="R25" s="86" t="s">
        <v>138</v>
      </c>
      <c r="S25" s="86" t="s">
        <v>138</v>
      </c>
      <c r="T25" s="85" t="s">
        <v>138</v>
      </c>
      <c r="U25" s="85" t="s">
        <v>169</v>
      </c>
      <c r="V25" s="91">
        <v>9297914</v>
      </c>
      <c r="W25" s="1" t="s">
        <v>171</v>
      </c>
      <c r="X25" s="1" t="s">
        <v>222</v>
      </c>
      <c r="Y25" s="7">
        <v>45769</v>
      </c>
      <c r="Z25" s="1" t="s">
        <v>223</v>
      </c>
      <c r="AA25" s="1" t="s">
        <v>250</v>
      </c>
      <c r="AB25" s="85" t="s">
        <v>265</v>
      </c>
      <c r="AC25" s="8" t="s">
        <v>170</v>
      </c>
      <c r="AD25" s="5">
        <v>1081829629</v>
      </c>
      <c r="AE25" s="1" t="s">
        <v>267</v>
      </c>
      <c r="AF25" s="2">
        <v>45770</v>
      </c>
      <c r="AG25" s="11">
        <v>45930</v>
      </c>
      <c r="AH25" s="85" t="s">
        <v>266</v>
      </c>
      <c r="AI25" s="85" t="s">
        <v>266</v>
      </c>
      <c r="AJ25" s="12">
        <v>2500000</v>
      </c>
      <c r="AK25" s="13">
        <v>45813</v>
      </c>
      <c r="AL25" s="85">
        <v>0</v>
      </c>
      <c r="AM25" s="85" t="s">
        <v>138</v>
      </c>
      <c r="AN25" s="89">
        <f t="shared" si="0"/>
        <v>2500000</v>
      </c>
      <c r="AO25" s="88">
        <v>0</v>
      </c>
      <c r="AP25" s="89">
        <f>L25+AJ25+AL25-AO25</f>
        <v>7500000</v>
      </c>
      <c r="AQ25" s="89">
        <v>7498530</v>
      </c>
      <c r="AR25" s="89">
        <f t="shared" si="1"/>
        <v>1470</v>
      </c>
      <c r="AS25" s="85" t="s">
        <v>287</v>
      </c>
      <c r="AT25" s="2">
        <v>45770</v>
      </c>
      <c r="AU25" s="11">
        <v>45930</v>
      </c>
      <c r="AV25" s="87" t="s">
        <v>138</v>
      </c>
      <c r="AW25" s="14">
        <v>46052</v>
      </c>
      <c r="AX25" s="90">
        <v>0.99980000000000002</v>
      </c>
      <c r="AY25" s="90">
        <f t="shared" ref="AY25:BA25" si="24">AX25</f>
        <v>0.99980000000000002</v>
      </c>
      <c r="AZ25" s="90">
        <f t="shared" si="24"/>
        <v>0.99980000000000002</v>
      </c>
      <c r="BA25" s="90">
        <f t="shared" si="24"/>
        <v>0.99980000000000002</v>
      </c>
    </row>
    <row r="26" spans="1:53" s="16" customFormat="1" ht="14.1" customHeight="1" x14ac:dyDescent="0.25">
      <c r="A26" s="1" t="s">
        <v>76</v>
      </c>
      <c r="B26" s="2">
        <v>45769</v>
      </c>
      <c r="C26" s="83" t="s">
        <v>91</v>
      </c>
      <c r="D26" s="83" t="s">
        <v>92</v>
      </c>
      <c r="E26" s="83" t="s">
        <v>96</v>
      </c>
      <c r="F26" s="8" t="s">
        <v>121</v>
      </c>
      <c r="G26" s="8" t="s">
        <v>190</v>
      </c>
      <c r="H26" s="8" t="s">
        <v>68</v>
      </c>
      <c r="I26" s="6" t="s">
        <v>211</v>
      </c>
      <c r="J26" s="8" t="s">
        <v>136</v>
      </c>
      <c r="K26" s="8" t="s">
        <v>157</v>
      </c>
      <c r="L26" s="4">
        <v>56841485</v>
      </c>
      <c r="M26" s="1">
        <v>5825</v>
      </c>
      <c r="N26" s="1">
        <v>38425</v>
      </c>
      <c r="O26" s="2">
        <v>45716</v>
      </c>
      <c r="P26" s="85" t="s">
        <v>138</v>
      </c>
      <c r="Q26" s="85" t="s">
        <v>168</v>
      </c>
      <c r="R26" s="86" t="s">
        <v>138</v>
      </c>
      <c r="S26" s="86" t="s">
        <v>138</v>
      </c>
      <c r="T26" s="85" t="s">
        <v>138</v>
      </c>
      <c r="U26" s="85" t="s">
        <v>169</v>
      </c>
      <c r="V26" s="91">
        <v>1143364150</v>
      </c>
      <c r="W26" s="1" t="s">
        <v>185</v>
      </c>
      <c r="X26" s="1" t="s">
        <v>222</v>
      </c>
      <c r="Y26" s="7">
        <v>45772</v>
      </c>
      <c r="Z26" s="1" t="s">
        <v>223</v>
      </c>
      <c r="AA26" s="1" t="s">
        <v>251</v>
      </c>
      <c r="AB26" s="85" t="s">
        <v>265</v>
      </c>
      <c r="AC26" s="8" t="s">
        <v>170</v>
      </c>
      <c r="AD26" s="5">
        <v>1140849807</v>
      </c>
      <c r="AE26" s="1" t="s">
        <v>268</v>
      </c>
      <c r="AF26" s="2">
        <v>45775</v>
      </c>
      <c r="AG26" s="11">
        <v>45930</v>
      </c>
      <c r="AH26" s="85" t="s">
        <v>266</v>
      </c>
      <c r="AI26" s="85" t="s">
        <v>266</v>
      </c>
      <c r="AJ26" s="12">
        <v>0</v>
      </c>
      <c r="AK26" s="13" t="s">
        <v>266</v>
      </c>
      <c r="AL26" s="85">
        <v>0</v>
      </c>
      <c r="AM26" s="85" t="s">
        <v>138</v>
      </c>
      <c r="AN26" s="89">
        <f t="shared" si="0"/>
        <v>0</v>
      </c>
      <c r="AO26" s="88">
        <v>0</v>
      </c>
      <c r="AP26" s="89">
        <f>L26+AJ26+AL26-AO26</f>
        <v>56841485</v>
      </c>
      <c r="AQ26" s="89">
        <v>13247000</v>
      </c>
      <c r="AR26" s="89">
        <f t="shared" si="1"/>
        <v>43594485</v>
      </c>
      <c r="AS26" s="85" t="s">
        <v>287</v>
      </c>
      <c r="AT26" s="2">
        <v>45775</v>
      </c>
      <c r="AU26" s="11">
        <v>45930</v>
      </c>
      <c r="AV26" s="87" t="s">
        <v>138</v>
      </c>
      <c r="AW26" s="14">
        <v>46052</v>
      </c>
      <c r="AX26" s="90">
        <v>0.2331</v>
      </c>
      <c r="AY26" s="90">
        <f t="shared" ref="AY26:BA26" si="25">AX26</f>
        <v>0.2331</v>
      </c>
      <c r="AZ26" s="90">
        <f t="shared" si="25"/>
        <v>0.2331</v>
      </c>
      <c r="BA26" s="90">
        <f t="shared" si="25"/>
        <v>0.2331</v>
      </c>
    </row>
    <row r="27" spans="1:53" s="16" customFormat="1" ht="14.1" customHeight="1" x14ac:dyDescent="0.25">
      <c r="A27" s="1" t="s">
        <v>77</v>
      </c>
      <c r="B27" s="2">
        <v>45770</v>
      </c>
      <c r="C27" s="83" t="s">
        <v>91</v>
      </c>
      <c r="D27" s="83" t="s">
        <v>92</v>
      </c>
      <c r="E27" s="83" t="s">
        <v>95</v>
      </c>
      <c r="F27" s="8" t="s">
        <v>122</v>
      </c>
      <c r="G27" s="8" t="s">
        <v>191</v>
      </c>
      <c r="H27" s="8" t="s">
        <v>67</v>
      </c>
      <c r="I27" s="6" t="s">
        <v>212</v>
      </c>
      <c r="J27" s="8" t="s">
        <v>134</v>
      </c>
      <c r="K27" s="8" t="s">
        <v>158</v>
      </c>
      <c r="L27" s="4">
        <v>250000000</v>
      </c>
      <c r="M27" s="1">
        <v>6125</v>
      </c>
      <c r="N27" s="1">
        <v>36525</v>
      </c>
      <c r="O27" s="2">
        <v>45721</v>
      </c>
      <c r="P27" s="85" t="s">
        <v>138</v>
      </c>
      <c r="Q27" s="85" t="s">
        <v>168</v>
      </c>
      <c r="R27" s="86" t="s">
        <v>138</v>
      </c>
      <c r="S27" s="86" t="s">
        <v>138</v>
      </c>
      <c r="T27" s="85" t="s">
        <v>138</v>
      </c>
      <c r="U27" s="8" t="s">
        <v>170</v>
      </c>
      <c r="V27" s="91">
        <v>49774380</v>
      </c>
      <c r="W27" s="1" t="s">
        <v>175</v>
      </c>
      <c r="X27" s="1" t="s">
        <v>222</v>
      </c>
      <c r="Y27" s="7">
        <v>45776</v>
      </c>
      <c r="Z27" s="1" t="s">
        <v>223</v>
      </c>
      <c r="AA27" s="1" t="s">
        <v>252</v>
      </c>
      <c r="AB27" s="85" t="s">
        <v>265</v>
      </c>
      <c r="AC27" s="8" t="s">
        <v>170</v>
      </c>
      <c r="AD27" s="5">
        <v>72262309</v>
      </c>
      <c r="AE27" s="1" t="s">
        <v>277</v>
      </c>
      <c r="AF27" s="2">
        <v>45789</v>
      </c>
      <c r="AG27" s="2" t="s">
        <v>285</v>
      </c>
      <c r="AH27" s="85" t="s">
        <v>266</v>
      </c>
      <c r="AI27" s="85" t="s">
        <v>266</v>
      </c>
      <c r="AJ27" s="12">
        <v>0</v>
      </c>
      <c r="AK27" s="13" t="s">
        <v>266</v>
      </c>
      <c r="AL27" s="85">
        <v>0</v>
      </c>
      <c r="AM27" s="85" t="s">
        <v>138</v>
      </c>
      <c r="AN27" s="89">
        <f t="shared" si="0"/>
        <v>0</v>
      </c>
      <c r="AO27" s="88">
        <v>0</v>
      </c>
      <c r="AP27" s="89">
        <f>L27+AJ27+AL27-AO27</f>
        <v>250000000</v>
      </c>
      <c r="AQ27" s="89">
        <v>120732140</v>
      </c>
      <c r="AR27" s="89">
        <f t="shared" si="1"/>
        <v>129267860</v>
      </c>
      <c r="AS27" s="85" t="s">
        <v>287</v>
      </c>
      <c r="AT27" s="2">
        <v>45789</v>
      </c>
      <c r="AU27" s="2">
        <v>45899</v>
      </c>
      <c r="AV27" s="87" t="s">
        <v>138</v>
      </c>
      <c r="AW27" s="14">
        <v>46021</v>
      </c>
      <c r="AX27" s="90">
        <v>0.4829</v>
      </c>
      <c r="AY27" s="90">
        <f t="shared" ref="AY27:BA27" si="26">AX27</f>
        <v>0.4829</v>
      </c>
      <c r="AZ27" s="90">
        <f t="shared" si="26"/>
        <v>0.4829</v>
      </c>
      <c r="BA27" s="90">
        <f t="shared" si="26"/>
        <v>0.4829</v>
      </c>
    </row>
    <row r="28" spans="1:53" s="16" customFormat="1" ht="14.1" customHeight="1" x14ac:dyDescent="0.25">
      <c r="A28" s="1" t="s">
        <v>78</v>
      </c>
      <c r="B28" s="2">
        <v>45770</v>
      </c>
      <c r="C28" s="83" t="s">
        <v>91</v>
      </c>
      <c r="D28" s="83" t="s">
        <v>92</v>
      </c>
      <c r="E28" s="83" t="s">
        <v>95</v>
      </c>
      <c r="F28" s="8" t="s">
        <v>123</v>
      </c>
      <c r="G28" s="8" t="s">
        <v>191</v>
      </c>
      <c r="H28" s="8" t="s">
        <v>73</v>
      </c>
      <c r="I28" s="6" t="s">
        <v>213</v>
      </c>
      <c r="J28" s="8" t="s">
        <v>134</v>
      </c>
      <c r="K28" s="8" t="s">
        <v>159</v>
      </c>
      <c r="L28" s="4">
        <v>190000000</v>
      </c>
      <c r="M28" s="1">
        <v>6325</v>
      </c>
      <c r="N28" s="1">
        <v>37525</v>
      </c>
      <c r="O28" s="2">
        <v>45721</v>
      </c>
      <c r="P28" s="85" t="s">
        <v>138</v>
      </c>
      <c r="Q28" s="85" t="s">
        <v>168</v>
      </c>
      <c r="R28" s="86" t="s">
        <v>138</v>
      </c>
      <c r="S28" s="86" t="s">
        <v>138</v>
      </c>
      <c r="T28" s="85" t="s">
        <v>138</v>
      </c>
      <c r="U28" s="8" t="s">
        <v>170</v>
      </c>
      <c r="V28" s="91">
        <v>49774380</v>
      </c>
      <c r="W28" s="1" t="s">
        <v>175</v>
      </c>
      <c r="X28" s="1" t="s">
        <v>222</v>
      </c>
      <c r="Y28" s="7">
        <v>45770</v>
      </c>
      <c r="Z28" s="1" t="s">
        <v>223</v>
      </c>
      <c r="AA28" s="1" t="s">
        <v>253</v>
      </c>
      <c r="AB28" s="85" t="s">
        <v>265</v>
      </c>
      <c r="AC28" s="8" t="s">
        <v>170</v>
      </c>
      <c r="AD28" s="5">
        <v>72262309</v>
      </c>
      <c r="AE28" s="1" t="s">
        <v>277</v>
      </c>
      <c r="AF28" s="2">
        <v>45771</v>
      </c>
      <c r="AG28" s="2" t="s">
        <v>285</v>
      </c>
      <c r="AH28" s="85" t="s">
        <v>266</v>
      </c>
      <c r="AI28" s="85" t="s">
        <v>266</v>
      </c>
      <c r="AJ28" s="12">
        <v>70000000</v>
      </c>
      <c r="AK28" s="13">
        <v>45813</v>
      </c>
      <c r="AL28" s="85">
        <v>0</v>
      </c>
      <c r="AM28" s="85" t="s">
        <v>138</v>
      </c>
      <c r="AN28" s="89">
        <f t="shared" si="0"/>
        <v>70000000</v>
      </c>
      <c r="AO28" s="88">
        <v>0</v>
      </c>
      <c r="AP28" s="89">
        <f>L28+AJ28+AL28-AO28</f>
        <v>260000000</v>
      </c>
      <c r="AQ28" s="89">
        <v>144487830</v>
      </c>
      <c r="AR28" s="89">
        <f t="shared" si="1"/>
        <v>115512170</v>
      </c>
      <c r="AS28" s="85" t="s">
        <v>287</v>
      </c>
      <c r="AT28" s="2">
        <v>45771</v>
      </c>
      <c r="AU28" s="2">
        <v>45899</v>
      </c>
      <c r="AV28" s="87" t="s">
        <v>138</v>
      </c>
      <c r="AW28" s="14">
        <v>46021</v>
      </c>
      <c r="AX28" s="90">
        <v>0.55569999999999997</v>
      </c>
      <c r="AY28" s="90">
        <f t="shared" ref="AY28:BA28" si="27">AX28</f>
        <v>0.55569999999999997</v>
      </c>
      <c r="AZ28" s="90">
        <f t="shared" si="27"/>
        <v>0.55569999999999997</v>
      </c>
      <c r="BA28" s="90">
        <f t="shared" si="27"/>
        <v>0.55569999999999997</v>
      </c>
    </row>
    <row r="29" spans="1:53" s="16" customFormat="1" ht="14.1" customHeight="1" x14ac:dyDescent="0.25">
      <c r="A29" s="1" t="s">
        <v>79</v>
      </c>
      <c r="B29" s="2">
        <v>45770</v>
      </c>
      <c r="C29" s="83" t="s">
        <v>91</v>
      </c>
      <c r="D29" s="83" t="s">
        <v>92</v>
      </c>
      <c r="E29" s="83" t="s">
        <v>95</v>
      </c>
      <c r="F29" s="8" t="s">
        <v>124</v>
      </c>
      <c r="G29" s="8" t="s">
        <v>191</v>
      </c>
      <c r="H29" s="8" t="s">
        <v>67</v>
      </c>
      <c r="I29" s="6" t="s">
        <v>212</v>
      </c>
      <c r="J29" s="8" t="s">
        <v>134</v>
      </c>
      <c r="K29" s="8" t="s">
        <v>158</v>
      </c>
      <c r="L29" s="4">
        <v>50000000</v>
      </c>
      <c r="M29" s="1">
        <v>6125</v>
      </c>
      <c r="N29" s="1">
        <v>38225</v>
      </c>
      <c r="O29" s="2">
        <v>45721</v>
      </c>
      <c r="P29" s="85" t="s">
        <v>138</v>
      </c>
      <c r="Q29" s="85" t="s">
        <v>168</v>
      </c>
      <c r="R29" s="86" t="s">
        <v>138</v>
      </c>
      <c r="S29" s="86" t="s">
        <v>138</v>
      </c>
      <c r="T29" s="85" t="s">
        <v>138</v>
      </c>
      <c r="U29" s="85" t="s">
        <v>169</v>
      </c>
      <c r="V29" s="91">
        <v>43960860</v>
      </c>
      <c r="W29" s="1" t="s">
        <v>172</v>
      </c>
      <c r="X29" s="1" t="s">
        <v>222</v>
      </c>
      <c r="Y29" s="7">
        <v>45776</v>
      </c>
      <c r="Z29" s="1" t="s">
        <v>223</v>
      </c>
      <c r="AA29" s="1" t="s">
        <v>254</v>
      </c>
      <c r="AB29" s="85" t="s">
        <v>265</v>
      </c>
      <c r="AC29" s="8" t="s">
        <v>170</v>
      </c>
      <c r="AD29" s="5">
        <v>72262309</v>
      </c>
      <c r="AE29" s="1" t="s">
        <v>277</v>
      </c>
      <c r="AF29" s="2">
        <v>45789</v>
      </c>
      <c r="AG29" s="2" t="s">
        <v>285</v>
      </c>
      <c r="AH29" s="85" t="s">
        <v>266</v>
      </c>
      <c r="AI29" s="85" t="s">
        <v>266</v>
      </c>
      <c r="AJ29" s="12">
        <v>0</v>
      </c>
      <c r="AK29" s="13" t="s">
        <v>266</v>
      </c>
      <c r="AL29" s="85">
        <v>0</v>
      </c>
      <c r="AM29" s="85" t="s">
        <v>138</v>
      </c>
      <c r="AN29" s="89">
        <f t="shared" si="0"/>
        <v>0</v>
      </c>
      <c r="AO29" s="88">
        <v>0</v>
      </c>
      <c r="AP29" s="89">
        <f>L29+AJ29+AL29-AO29</f>
        <v>50000000</v>
      </c>
      <c r="AQ29" s="89">
        <v>23955596</v>
      </c>
      <c r="AR29" s="89">
        <f t="shared" si="1"/>
        <v>26044404</v>
      </c>
      <c r="AS29" s="85" t="s">
        <v>287</v>
      </c>
      <c r="AT29" s="2">
        <v>45789</v>
      </c>
      <c r="AU29" s="2">
        <v>45899</v>
      </c>
      <c r="AV29" s="87" t="s">
        <v>138</v>
      </c>
      <c r="AW29" s="14">
        <v>46021</v>
      </c>
      <c r="AX29" s="90">
        <v>0.47910000000000003</v>
      </c>
      <c r="AY29" s="90">
        <f t="shared" ref="AY29:BA29" si="28">AX29</f>
        <v>0.47910000000000003</v>
      </c>
      <c r="AZ29" s="90">
        <f t="shared" si="28"/>
        <v>0.47910000000000003</v>
      </c>
      <c r="BA29" s="90">
        <f t="shared" si="28"/>
        <v>0.47910000000000003</v>
      </c>
    </row>
    <row r="30" spans="1:53" s="16" customFormat="1" ht="14.1" customHeight="1" x14ac:dyDescent="0.25">
      <c r="A30" s="1" t="s">
        <v>80</v>
      </c>
      <c r="B30" s="2">
        <v>45770</v>
      </c>
      <c r="C30" s="83" t="s">
        <v>91</v>
      </c>
      <c r="D30" s="83" t="s">
        <v>92</v>
      </c>
      <c r="E30" s="83" t="s">
        <v>95</v>
      </c>
      <c r="F30" s="8" t="s">
        <v>125</v>
      </c>
      <c r="G30" s="8" t="s">
        <v>191</v>
      </c>
      <c r="H30" s="8" t="s">
        <v>73</v>
      </c>
      <c r="I30" s="6" t="s">
        <v>213</v>
      </c>
      <c r="J30" s="8" t="s">
        <v>134</v>
      </c>
      <c r="K30" s="8" t="s">
        <v>159</v>
      </c>
      <c r="L30" s="4">
        <v>30000000</v>
      </c>
      <c r="M30" s="1">
        <v>6325</v>
      </c>
      <c r="N30" s="1">
        <v>38325</v>
      </c>
      <c r="O30" s="2">
        <v>45721</v>
      </c>
      <c r="P30" s="85" t="s">
        <v>138</v>
      </c>
      <c r="Q30" s="85" t="s">
        <v>168</v>
      </c>
      <c r="R30" s="86" t="s">
        <v>138</v>
      </c>
      <c r="S30" s="86" t="s">
        <v>138</v>
      </c>
      <c r="T30" s="85" t="s">
        <v>138</v>
      </c>
      <c r="U30" s="85" t="s">
        <v>169</v>
      </c>
      <c r="V30" s="91">
        <v>43960860</v>
      </c>
      <c r="W30" s="1" t="s">
        <v>172</v>
      </c>
      <c r="X30" s="1" t="s">
        <v>222</v>
      </c>
      <c r="Y30" s="7">
        <v>45776</v>
      </c>
      <c r="Z30" s="1" t="s">
        <v>223</v>
      </c>
      <c r="AA30" s="1" t="s">
        <v>255</v>
      </c>
      <c r="AB30" s="85" t="s">
        <v>265</v>
      </c>
      <c r="AC30" s="8" t="s">
        <v>170</v>
      </c>
      <c r="AD30" s="5">
        <v>72262309</v>
      </c>
      <c r="AE30" s="1" t="s">
        <v>277</v>
      </c>
      <c r="AF30" s="2">
        <v>45776</v>
      </c>
      <c r="AG30" s="2" t="s">
        <v>285</v>
      </c>
      <c r="AH30" s="85" t="s">
        <v>266</v>
      </c>
      <c r="AI30" s="85" t="s">
        <v>266</v>
      </c>
      <c r="AJ30" s="12">
        <v>15000000</v>
      </c>
      <c r="AK30" s="13">
        <v>45832</v>
      </c>
      <c r="AL30" s="85">
        <v>0</v>
      </c>
      <c r="AM30" s="85" t="s">
        <v>138</v>
      </c>
      <c r="AN30" s="89">
        <f t="shared" si="0"/>
        <v>15000000</v>
      </c>
      <c r="AO30" s="88">
        <v>0</v>
      </c>
      <c r="AP30" s="89">
        <f>L30+AJ30+AL30-AO30</f>
        <v>45000000</v>
      </c>
      <c r="AQ30" s="89">
        <v>28049560</v>
      </c>
      <c r="AR30" s="89">
        <f t="shared" si="1"/>
        <v>16950440</v>
      </c>
      <c r="AS30" s="85" t="s">
        <v>287</v>
      </c>
      <c r="AT30" s="2">
        <v>45776</v>
      </c>
      <c r="AU30" s="2">
        <v>45899</v>
      </c>
      <c r="AV30" s="87" t="s">
        <v>138</v>
      </c>
      <c r="AW30" s="14">
        <v>46021</v>
      </c>
      <c r="AX30" s="90">
        <v>0.62329999999999997</v>
      </c>
      <c r="AY30" s="90">
        <f t="shared" ref="AY30:BA30" si="29">AX30</f>
        <v>0.62329999999999997</v>
      </c>
      <c r="AZ30" s="90">
        <f t="shared" si="29"/>
        <v>0.62329999999999997</v>
      </c>
      <c r="BA30" s="90">
        <f t="shared" si="29"/>
        <v>0.62329999999999997</v>
      </c>
    </row>
    <row r="31" spans="1:53" s="16" customFormat="1" ht="14.1" customHeight="1" x14ac:dyDescent="0.25">
      <c r="A31" s="1" t="s">
        <v>81</v>
      </c>
      <c r="B31" s="2">
        <v>45771</v>
      </c>
      <c r="C31" s="83" t="s">
        <v>91</v>
      </c>
      <c r="D31" s="83" t="s">
        <v>92</v>
      </c>
      <c r="E31" s="83" t="s">
        <v>95</v>
      </c>
      <c r="F31" s="8" t="s">
        <v>126</v>
      </c>
      <c r="G31" s="8" t="s">
        <v>191</v>
      </c>
      <c r="H31" s="8" t="s">
        <v>71</v>
      </c>
      <c r="I31" s="6" t="s">
        <v>214</v>
      </c>
      <c r="J31" s="8" t="s">
        <v>134</v>
      </c>
      <c r="K31" s="8" t="s">
        <v>160</v>
      </c>
      <c r="L31" s="4">
        <v>180000000</v>
      </c>
      <c r="M31" s="1">
        <v>6025</v>
      </c>
      <c r="N31" s="1">
        <v>37625</v>
      </c>
      <c r="O31" s="2">
        <v>45721</v>
      </c>
      <c r="P31" s="85" t="s">
        <v>138</v>
      </c>
      <c r="Q31" s="85" t="s">
        <v>168</v>
      </c>
      <c r="R31" s="86" t="s">
        <v>138</v>
      </c>
      <c r="S31" s="86" t="s">
        <v>138</v>
      </c>
      <c r="T31" s="85" t="s">
        <v>138</v>
      </c>
      <c r="U31" s="85" t="s">
        <v>169</v>
      </c>
      <c r="V31" s="91">
        <v>1083462341</v>
      </c>
      <c r="W31" s="1" t="s">
        <v>174</v>
      </c>
      <c r="X31" s="1" t="s">
        <v>222</v>
      </c>
      <c r="Y31" s="7">
        <v>45771</v>
      </c>
      <c r="Z31" s="1" t="s">
        <v>225</v>
      </c>
      <c r="AA31" s="1" t="s">
        <v>256</v>
      </c>
      <c r="AB31" s="85" t="s">
        <v>265</v>
      </c>
      <c r="AC31" s="8" t="s">
        <v>170</v>
      </c>
      <c r="AD31" s="5">
        <v>1081829629</v>
      </c>
      <c r="AE31" s="1" t="s">
        <v>267</v>
      </c>
      <c r="AF31" s="2">
        <v>45772</v>
      </c>
      <c r="AG31" s="11">
        <v>45838</v>
      </c>
      <c r="AH31" s="85" t="s">
        <v>266</v>
      </c>
      <c r="AI31" s="85" t="s">
        <v>266</v>
      </c>
      <c r="AJ31" s="12">
        <v>0</v>
      </c>
      <c r="AK31" s="13" t="s">
        <v>266</v>
      </c>
      <c r="AL31" s="85">
        <v>0</v>
      </c>
      <c r="AM31" s="85" t="s">
        <v>138</v>
      </c>
      <c r="AN31" s="89">
        <f t="shared" si="0"/>
        <v>0</v>
      </c>
      <c r="AO31" s="88">
        <v>0</v>
      </c>
      <c r="AP31" s="89">
        <f>L31+AJ31+AL31-AO31</f>
        <v>180000000</v>
      </c>
      <c r="AQ31" s="89">
        <v>128316780</v>
      </c>
      <c r="AR31" s="89">
        <f t="shared" si="1"/>
        <v>51683220</v>
      </c>
      <c r="AS31" s="85" t="s">
        <v>288</v>
      </c>
      <c r="AT31" s="2">
        <v>45772</v>
      </c>
      <c r="AU31" s="11">
        <v>45838</v>
      </c>
      <c r="AV31" s="87" t="s">
        <v>138</v>
      </c>
      <c r="AW31" s="14">
        <v>45960</v>
      </c>
      <c r="AX31" s="90">
        <v>0.71289999999999998</v>
      </c>
      <c r="AY31" s="90">
        <f t="shared" ref="AY31:BA31" si="30">AX31</f>
        <v>0.71289999999999998</v>
      </c>
      <c r="AZ31" s="90">
        <f t="shared" si="30"/>
        <v>0.71289999999999998</v>
      </c>
      <c r="BA31" s="90">
        <f t="shared" si="30"/>
        <v>0.71289999999999998</v>
      </c>
    </row>
    <row r="32" spans="1:53" s="16" customFormat="1" ht="14.1" customHeight="1" x14ac:dyDescent="0.25">
      <c r="A32" s="1" t="s">
        <v>82</v>
      </c>
      <c r="B32" s="2">
        <v>45771</v>
      </c>
      <c r="C32" s="83" t="s">
        <v>91</v>
      </c>
      <c r="D32" s="83" t="s">
        <v>92</v>
      </c>
      <c r="E32" s="83" t="s">
        <v>95</v>
      </c>
      <c r="F32" s="8" t="s">
        <v>127</v>
      </c>
      <c r="G32" s="8" t="s">
        <v>191</v>
      </c>
      <c r="H32" s="8" t="s">
        <v>71</v>
      </c>
      <c r="I32" s="6" t="s">
        <v>214</v>
      </c>
      <c r="J32" s="8" t="s">
        <v>134</v>
      </c>
      <c r="K32" s="8" t="s">
        <v>160</v>
      </c>
      <c r="L32" s="4">
        <v>60000000</v>
      </c>
      <c r="M32" s="1">
        <v>6025</v>
      </c>
      <c r="N32" s="1">
        <v>38025</v>
      </c>
      <c r="O32" s="2">
        <v>45721</v>
      </c>
      <c r="P32" s="85" t="s">
        <v>138</v>
      </c>
      <c r="Q32" s="85" t="s">
        <v>168</v>
      </c>
      <c r="R32" s="86" t="s">
        <v>138</v>
      </c>
      <c r="S32" s="86" t="s">
        <v>138</v>
      </c>
      <c r="T32" s="85" t="s">
        <v>138</v>
      </c>
      <c r="U32" s="85" t="s">
        <v>169</v>
      </c>
      <c r="V32" s="91">
        <v>43960860</v>
      </c>
      <c r="W32" s="1" t="s">
        <v>172</v>
      </c>
      <c r="X32" s="1" t="s">
        <v>222</v>
      </c>
      <c r="Y32" s="7">
        <v>45771</v>
      </c>
      <c r="Z32" s="1" t="s">
        <v>223</v>
      </c>
      <c r="AA32" s="1" t="s">
        <v>257</v>
      </c>
      <c r="AB32" s="85" t="s">
        <v>265</v>
      </c>
      <c r="AC32" s="8" t="s">
        <v>170</v>
      </c>
      <c r="AD32" s="5">
        <v>1081829629</v>
      </c>
      <c r="AE32" s="1" t="s">
        <v>267</v>
      </c>
      <c r="AF32" s="2">
        <v>45772</v>
      </c>
      <c r="AG32" s="2" t="s">
        <v>282</v>
      </c>
      <c r="AH32" s="85" t="s">
        <v>266</v>
      </c>
      <c r="AI32" s="85" t="s">
        <v>266</v>
      </c>
      <c r="AJ32" s="12">
        <v>0</v>
      </c>
      <c r="AK32" s="13" t="s">
        <v>266</v>
      </c>
      <c r="AL32" s="85">
        <v>0</v>
      </c>
      <c r="AM32" s="85" t="s">
        <v>138</v>
      </c>
      <c r="AN32" s="89">
        <f t="shared" si="0"/>
        <v>0</v>
      </c>
      <c r="AO32" s="88">
        <v>0</v>
      </c>
      <c r="AP32" s="89">
        <f>L32+AJ32+AL32-AO32</f>
        <v>60000000</v>
      </c>
      <c r="AQ32" s="89">
        <v>33996200</v>
      </c>
      <c r="AR32" s="89">
        <f t="shared" si="1"/>
        <v>26003800</v>
      </c>
      <c r="AS32" s="85" t="s">
        <v>287</v>
      </c>
      <c r="AT32" s="2">
        <v>45772</v>
      </c>
      <c r="AU32" s="2">
        <v>45900</v>
      </c>
      <c r="AV32" s="87" t="s">
        <v>138</v>
      </c>
      <c r="AW32" s="14">
        <v>46022</v>
      </c>
      <c r="AX32" s="90">
        <v>0.56659999999999999</v>
      </c>
      <c r="AY32" s="90">
        <f t="shared" ref="AY32:BA32" si="31">AX32</f>
        <v>0.56659999999999999</v>
      </c>
      <c r="AZ32" s="90">
        <f t="shared" si="31"/>
        <v>0.56659999999999999</v>
      </c>
      <c r="BA32" s="90">
        <f t="shared" si="31"/>
        <v>0.56659999999999999</v>
      </c>
    </row>
    <row r="33" spans="1:60" s="16" customFormat="1" ht="14.1" customHeight="1" x14ac:dyDescent="0.25">
      <c r="A33" s="1" t="s">
        <v>83</v>
      </c>
      <c r="B33" s="2">
        <v>45776</v>
      </c>
      <c r="C33" s="83" t="s">
        <v>91</v>
      </c>
      <c r="D33" s="83" t="s">
        <v>92</v>
      </c>
      <c r="E33" s="83" t="s">
        <v>95</v>
      </c>
      <c r="F33" s="8" t="s">
        <v>115</v>
      </c>
      <c r="G33" s="8" t="s">
        <v>191</v>
      </c>
      <c r="H33" s="8" t="s">
        <v>90</v>
      </c>
      <c r="I33" s="6" t="s">
        <v>215</v>
      </c>
      <c r="J33" s="8" t="s">
        <v>134</v>
      </c>
      <c r="K33" s="8" t="s">
        <v>161</v>
      </c>
      <c r="L33" s="4">
        <v>240000000</v>
      </c>
      <c r="M33" s="1">
        <v>6225</v>
      </c>
      <c r="N33" s="1">
        <v>40325</v>
      </c>
      <c r="O33" s="2">
        <v>45721</v>
      </c>
      <c r="P33" s="85" t="s">
        <v>138</v>
      </c>
      <c r="Q33" s="85" t="s">
        <v>168</v>
      </c>
      <c r="R33" s="86" t="s">
        <v>138</v>
      </c>
      <c r="S33" s="86" t="s">
        <v>138</v>
      </c>
      <c r="T33" s="85" t="s">
        <v>138</v>
      </c>
      <c r="U33" s="85" t="s">
        <v>169</v>
      </c>
      <c r="V33" s="91">
        <v>9297914</v>
      </c>
      <c r="W33" s="1" t="s">
        <v>171</v>
      </c>
      <c r="X33" s="1" t="s">
        <v>222</v>
      </c>
      <c r="Y33" s="7">
        <v>45779</v>
      </c>
      <c r="Z33" s="1" t="s">
        <v>223</v>
      </c>
      <c r="AA33" s="1" t="s">
        <v>258</v>
      </c>
      <c r="AB33" s="85" t="s">
        <v>265</v>
      </c>
      <c r="AC33" s="8" t="s">
        <v>170</v>
      </c>
      <c r="AD33" s="5">
        <v>72262309</v>
      </c>
      <c r="AE33" s="1" t="s">
        <v>277</v>
      </c>
      <c r="AF33" s="2">
        <v>45782</v>
      </c>
      <c r="AG33" s="2" t="s">
        <v>286</v>
      </c>
      <c r="AH33" s="85" t="s">
        <v>266</v>
      </c>
      <c r="AI33" s="85" t="s">
        <v>266</v>
      </c>
      <c r="AJ33" s="12">
        <v>0</v>
      </c>
      <c r="AK33" s="13" t="s">
        <v>266</v>
      </c>
      <c r="AL33" s="85">
        <v>0</v>
      </c>
      <c r="AM33" s="85" t="s">
        <v>138</v>
      </c>
      <c r="AN33" s="89">
        <f t="shared" si="0"/>
        <v>0</v>
      </c>
      <c r="AO33" s="88">
        <v>0</v>
      </c>
      <c r="AP33" s="89">
        <f>L33+AJ33+AL33-AO33</f>
        <v>240000000</v>
      </c>
      <c r="AQ33" s="89">
        <v>162833370</v>
      </c>
      <c r="AR33" s="89">
        <f t="shared" si="1"/>
        <v>77166630</v>
      </c>
      <c r="AS33" s="85" t="s">
        <v>287</v>
      </c>
      <c r="AT33" s="2">
        <v>45782</v>
      </c>
      <c r="AU33" s="2">
        <v>45899</v>
      </c>
      <c r="AV33" s="87" t="s">
        <v>138</v>
      </c>
      <c r="AW33" s="14">
        <v>46022</v>
      </c>
      <c r="AX33" s="90">
        <v>0.67849999999999999</v>
      </c>
      <c r="AY33" s="90">
        <f t="shared" ref="AY33:BA33" si="32">AX33</f>
        <v>0.67849999999999999</v>
      </c>
      <c r="AZ33" s="90">
        <f t="shared" si="32"/>
        <v>0.67849999999999999</v>
      </c>
      <c r="BA33" s="90">
        <f t="shared" si="32"/>
        <v>0.67849999999999999</v>
      </c>
    </row>
    <row r="34" spans="1:60" s="16" customFormat="1" ht="14.1" customHeight="1" x14ac:dyDescent="0.25">
      <c r="A34" s="1" t="s">
        <v>84</v>
      </c>
      <c r="B34" s="2">
        <v>45779</v>
      </c>
      <c r="C34" s="83" t="s">
        <v>91</v>
      </c>
      <c r="D34" s="83" t="s">
        <v>92</v>
      </c>
      <c r="E34" s="83" t="s">
        <v>96</v>
      </c>
      <c r="F34" s="8" t="s">
        <v>128</v>
      </c>
      <c r="G34" s="8" t="s">
        <v>190</v>
      </c>
      <c r="H34" s="8" t="s">
        <v>75</v>
      </c>
      <c r="I34" s="6" t="s">
        <v>216</v>
      </c>
      <c r="J34" s="8" t="s">
        <v>134</v>
      </c>
      <c r="K34" s="8" t="s">
        <v>162</v>
      </c>
      <c r="L34" s="4">
        <v>36250000</v>
      </c>
      <c r="M34" s="1">
        <v>4925</v>
      </c>
      <c r="N34" s="1">
        <v>40525</v>
      </c>
      <c r="O34" s="2">
        <v>45706</v>
      </c>
      <c r="P34" s="85" t="s">
        <v>138</v>
      </c>
      <c r="Q34" s="85" t="s">
        <v>168</v>
      </c>
      <c r="R34" s="86" t="s">
        <v>138</v>
      </c>
      <c r="S34" s="86" t="s">
        <v>138</v>
      </c>
      <c r="T34" s="85" t="s">
        <v>138</v>
      </c>
      <c r="U34" s="85" t="s">
        <v>169</v>
      </c>
      <c r="V34" s="91">
        <v>79242464</v>
      </c>
      <c r="W34" s="1" t="s">
        <v>186</v>
      </c>
      <c r="X34" s="1" t="s">
        <v>222</v>
      </c>
      <c r="Y34" s="9">
        <v>45782</v>
      </c>
      <c r="Z34" s="1" t="s">
        <v>223</v>
      </c>
      <c r="AA34" s="1" t="s">
        <v>259</v>
      </c>
      <c r="AB34" s="85" t="s">
        <v>265</v>
      </c>
      <c r="AC34" s="8" t="s">
        <v>170</v>
      </c>
      <c r="AD34" s="5">
        <v>72202210</v>
      </c>
      <c r="AE34" s="1" t="s">
        <v>272</v>
      </c>
      <c r="AF34" s="2">
        <v>45782</v>
      </c>
      <c r="AG34" s="11">
        <v>45991</v>
      </c>
      <c r="AH34" s="85" t="s">
        <v>266</v>
      </c>
      <c r="AI34" s="85" t="s">
        <v>266</v>
      </c>
      <c r="AJ34" s="12">
        <v>0</v>
      </c>
      <c r="AK34" s="13" t="s">
        <v>266</v>
      </c>
      <c r="AL34" s="85">
        <v>0</v>
      </c>
      <c r="AM34" s="85" t="s">
        <v>138</v>
      </c>
      <c r="AN34" s="89">
        <f t="shared" si="0"/>
        <v>0</v>
      </c>
      <c r="AO34" s="88">
        <v>0</v>
      </c>
      <c r="AP34" s="89">
        <f>L34+AJ34+AL34-AO34</f>
        <v>36250000</v>
      </c>
      <c r="AQ34" s="89">
        <v>16883910</v>
      </c>
      <c r="AR34" s="89">
        <f t="shared" si="1"/>
        <v>19366090</v>
      </c>
      <c r="AS34" s="85" t="s">
        <v>287</v>
      </c>
      <c r="AT34" s="2">
        <v>45782</v>
      </c>
      <c r="AU34" s="11">
        <v>45991</v>
      </c>
      <c r="AV34" s="87" t="s">
        <v>138</v>
      </c>
      <c r="AW34" s="14">
        <v>46111</v>
      </c>
      <c r="AX34" s="90">
        <v>0.46579999999999999</v>
      </c>
      <c r="AY34" s="90">
        <f t="shared" ref="AY34:BA34" si="33">AX34</f>
        <v>0.46579999999999999</v>
      </c>
      <c r="AZ34" s="90">
        <f t="shared" si="33"/>
        <v>0.46579999999999999</v>
      </c>
      <c r="BA34" s="90">
        <f t="shared" si="33"/>
        <v>0.46579999999999999</v>
      </c>
    </row>
    <row r="35" spans="1:60" s="16" customFormat="1" ht="14.1" customHeight="1" x14ac:dyDescent="0.25">
      <c r="A35" s="1" t="s">
        <v>85</v>
      </c>
      <c r="B35" s="3">
        <v>45786</v>
      </c>
      <c r="C35" s="83" t="s">
        <v>91</v>
      </c>
      <c r="D35" s="83" t="s">
        <v>92</v>
      </c>
      <c r="E35" s="83" t="s">
        <v>95</v>
      </c>
      <c r="F35" s="8" t="s">
        <v>129</v>
      </c>
      <c r="G35" s="8" t="s">
        <v>190</v>
      </c>
      <c r="H35" s="8" t="s">
        <v>81</v>
      </c>
      <c r="I35" s="6" t="s">
        <v>217</v>
      </c>
      <c r="J35" s="8" t="s">
        <v>134</v>
      </c>
      <c r="K35" s="8" t="s">
        <v>163</v>
      </c>
      <c r="L35" s="4">
        <v>20000000</v>
      </c>
      <c r="M35" s="1">
        <v>7625</v>
      </c>
      <c r="N35" s="1">
        <v>42325</v>
      </c>
      <c r="O35" s="2">
        <v>45742</v>
      </c>
      <c r="P35" s="85" t="s">
        <v>138</v>
      </c>
      <c r="Q35" s="85" t="s">
        <v>168</v>
      </c>
      <c r="R35" s="86" t="s">
        <v>138</v>
      </c>
      <c r="S35" s="86" t="s">
        <v>138</v>
      </c>
      <c r="T35" s="85" t="s">
        <v>138</v>
      </c>
      <c r="U35" s="85" t="s">
        <v>169</v>
      </c>
      <c r="V35" s="91">
        <v>9297914</v>
      </c>
      <c r="W35" s="1" t="s">
        <v>171</v>
      </c>
      <c r="X35" s="1" t="s">
        <v>222</v>
      </c>
      <c r="Y35" s="9">
        <v>45790</v>
      </c>
      <c r="Z35" s="1" t="s">
        <v>223</v>
      </c>
      <c r="AA35" s="1" t="s">
        <v>260</v>
      </c>
      <c r="AB35" s="85" t="s">
        <v>265</v>
      </c>
      <c r="AC35" s="8" t="s">
        <v>170</v>
      </c>
      <c r="AD35" s="5">
        <v>73154610</v>
      </c>
      <c r="AE35" s="1" t="s">
        <v>278</v>
      </c>
      <c r="AF35" s="2">
        <v>45790</v>
      </c>
      <c r="AG35" s="11">
        <v>45899</v>
      </c>
      <c r="AH35" s="85" t="s">
        <v>266</v>
      </c>
      <c r="AI35" s="85" t="s">
        <v>266</v>
      </c>
      <c r="AJ35" s="12">
        <v>0</v>
      </c>
      <c r="AK35" s="13" t="s">
        <v>266</v>
      </c>
      <c r="AL35" s="85">
        <v>0</v>
      </c>
      <c r="AM35" s="85" t="s">
        <v>138</v>
      </c>
      <c r="AN35" s="89">
        <f t="shared" si="0"/>
        <v>0</v>
      </c>
      <c r="AO35" s="88">
        <v>0</v>
      </c>
      <c r="AP35" s="89">
        <f>L35+AJ35+AL35-AO35</f>
        <v>20000000</v>
      </c>
      <c r="AQ35" s="89">
        <v>19998831</v>
      </c>
      <c r="AR35" s="89">
        <f t="shared" si="1"/>
        <v>1169</v>
      </c>
      <c r="AS35" s="85" t="s">
        <v>287</v>
      </c>
      <c r="AT35" s="2">
        <v>45790</v>
      </c>
      <c r="AU35" s="11">
        <v>45899</v>
      </c>
      <c r="AV35" s="87" t="s">
        <v>138</v>
      </c>
      <c r="AW35" s="14">
        <v>46021</v>
      </c>
      <c r="AX35" s="90">
        <v>0.99990000000000001</v>
      </c>
      <c r="AY35" s="90">
        <f t="shared" ref="AY35:BA35" si="34">AX35</f>
        <v>0.99990000000000001</v>
      </c>
      <c r="AZ35" s="90">
        <f t="shared" si="34"/>
        <v>0.99990000000000001</v>
      </c>
      <c r="BA35" s="90">
        <f t="shared" si="34"/>
        <v>0.99990000000000001</v>
      </c>
    </row>
    <row r="36" spans="1:60" s="16" customFormat="1" ht="14.1" customHeight="1" x14ac:dyDescent="0.25">
      <c r="A36" s="1" t="s">
        <v>86</v>
      </c>
      <c r="B36" s="3">
        <v>45805</v>
      </c>
      <c r="C36" s="83" t="s">
        <v>91</v>
      </c>
      <c r="D36" s="83" t="s">
        <v>92</v>
      </c>
      <c r="E36" s="83" t="s">
        <v>96</v>
      </c>
      <c r="F36" s="8" t="s">
        <v>130</v>
      </c>
      <c r="G36" s="8" t="s">
        <v>190</v>
      </c>
      <c r="H36" s="8" t="s">
        <v>84</v>
      </c>
      <c r="I36" s="6" t="s">
        <v>218</v>
      </c>
      <c r="J36" s="8" t="s">
        <v>134</v>
      </c>
      <c r="K36" s="8" t="s">
        <v>164</v>
      </c>
      <c r="L36" s="4">
        <v>64820000</v>
      </c>
      <c r="M36" s="1">
        <v>4725</v>
      </c>
      <c r="N36" s="1">
        <v>48925</v>
      </c>
      <c r="O36" s="2">
        <v>45702</v>
      </c>
      <c r="P36" s="85" t="s">
        <v>138</v>
      </c>
      <c r="Q36" s="85" t="s">
        <v>168</v>
      </c>
      <c r="R36" s="86" t="s">
        <v>138</v>
      </c>
      <c r="S36" s="86" t="s">
        <v>138</v>
      </c>
      <c r="T36" s="85" t="s">
        <v>138</v>
      </c>
      <c r="U36" s="85" t="s">
        <v>169</v>
      </c>
      <c r="V36" s="91">
        <v>1032428411</v>
      </c>
      <c r="W36" s="1" t="s">
        <v>187</v>
      </c>
      <c r="X36" s="1" t="s">
        <v>222</v>
      </c>
      <c r="Y36" s="9">
        <v>45806</v>
      </c>
      <c r="Z36" s="1" t="s">
        <v>223</v>
      </c>
      <c r="AA36" s="1" t="s">
        <v>261</v>
      </c>
      <c r="AB36" s="85" t="s">
        <v>265</v>
      </c>
      <c r="AC36" s="8" t="s">
        <v>170</v>
      </c>
      <c r="AD36" s="5">
        <v>1140849807</v>
      </c>
      <c r="AE36" s="1" t="s">
        <v>279</v>
      </c>
      <c r="AF36" s="2">
        <v>45806</v>
      </c>
      <c r="AG36" s="11">
        <v>45991</v>
      </c>
      <c r="AH36" s="85" t="s">
        <v>266</v>
      </c>
      <c r="AI36" s="85" t="s">
        <v>266</v>
      </c>
      <c r="AJ36" s="12">
        <v>0</v>
      </c>
      <c r="AK36" s="13" t="s">
        <v>266</v>
      </c>
      <c r="AL36" s="85">
        <v>0</v>
      </c>
      <c r="AM36" s="85" t="s">
        <v>138</v>
      </c>
      <c r="AN36" s="89">
        <f t="shared" si="0"/>
        <v>0</v>
      </c>
      <c r="AO36" s="88">
        <v>0</v>
      </c>
      <c r="AP36" s="89">
        <f>L36+AJ36+AL36-AO36</f>
        <v>64820000</v>
      </c>
      <c r="AQ36" s="89">
        <v>26330000</v>
      </c>
      <c r="AR36" s="89">
        <f t="shared" si="1"/>
        <v>38490000</v>
      </c>
      <c r="AS36" s="85" t="s">
        <v>287</v>
      </c>
      <c r="AT36" s="2">
        <v>45806</v>
      </c>
      <c r="AU36" s="11">
        <v>45991</v>
      </c>
      <c r="AV36" s="87" t="s">
        <v>138</v>
      </c>
      <c r="AW36" s="14">
        <v>46111</v>
      </c>
      <c r="AX36" s="90">
        <v>0.40620000000000001</v>
      </c>
      <c r="AY36" s="90">
        <f t="shared" ref="AY36:BA36" si="35">AX36</f>
        <v>0.40620000000000001</v>
      </c>
      <c r="AZ36" s="90">
        <f t="shared" si="35"/>
        <v>0.40620000000000001</v>
      </c>
      <c r="BA36" s="90">
        <f t="shared" si="35"/>
        <v>0.40620000000000001</v>
      </c>
    </row>
    <row r="37" spans="1:60" s="16" customFormat="1" ht="14.1" customHeight="1" x14ac:dyDescent="0.25">
      <c r="A37" s="1" t="s">
        <v>87</v>
      </c>
      <c r="B37" s="3">
        <v>45806</v>
      </c>
      <c r="C37" s="83" t="s">
        <v>91</v>
      </c>
      <c r="D37" s="83" t="s">
        <v>92</v>
      </c>
      <c r="E37" s="83" t="s">
        <v>95</v>
      </c>
      <c r="F37" s="8" t="s">
        <v>131</v>
      </c>
      <c r="G37" s="8" t="s">
        <v>190</v>
      </c>
      <c r="H37" s="8" t="s">
        <v>83</v>
      </c>
      <c r="I37" s="6" t="s">
        <v>219</v>
      </c>
      <c r="J37" s="8" t="s">
        <v>134</v>
      </c>
      <c r="K37" s="8" t="s">
        <v>165</v>
      </c>
      <c r="L37" s="4">
        <v>300000000</v>
      </c>
      <c r="M37" s="1">
        <v>8525</v>
      </c>
      <c r="N37" s="1">
        <v>49025</v>
      </c>
      <c r="O37" s="2">
        <v>45754</v>
      </c>
      <c r="P37" s="85" t="s">
        <v>138</v>
      </c>
      <c r="Q37" s="85" t="s">
        <v>168</v>
      </c>
      <c r="R37" s="86" t="s">
        <v>138</v>
      </c>
      <c r="S37" s="86" t="s">
        <v>138</v>
      </c>
      <c r="T37" s="85" t="s">
        <v>138</v>
      </c>
      <c r="U37" s="85" t="s">
        <v>169</v>
      </c>
      <c r="V37" s="91">
        <v>32820765</v>
      </c>
      <c r="W37" s="1" t="s">
        <v>173</v>
      </c>
      <c r="X37" s="1" t="s">
        <v>222</v>
      </c>
      <c r="Y37" s="9">
        <v>45811</v>
      </c>
      <c r="Z37" s="1" t="s">
        <v>223</v>
      </c>
      <c r="AA37" s="1" t="s">
        <v>262</v>
      </c>
      <c r="AB37" s="85" t="s">
        <v>265</v>
      </c>
      <c r="AC37" s="8" t="s">
        <v>170</v>
      </c>
      <c r="AD37" s="5">
        <v>8786297</v>
      </c>
      <c r="AE37" s="1" t="s">
        <v>273</v>
      </c>
      <c r="AF37" s="2">
        <v>45811</v>
      </c>
      <c r="AG37" s="11">
        <v>46022</v>
      </c>
      <c r="AH37" s="85" t="s">
        <v>266</v>
      </c>
      <c r="AI37" s="85" t="s">
        <v>266</v>
      </c>
      <c r="AJ37" s="12">
        <v>0</v>
      </c>
      <c r="AK37" s="13" t="s">
        <v>266</v>
      </c>
      <c r="AL37" s="85">
        <v>0</v>
      </c>
      <c r="AM37" s="85" t="s">
        <v>138</v>
      </c>
      <c r="AN37" s="89">
        <f t="shared" si="0"/>
        <v>0</v>
      </c>
      <c r="AO37" s="88">
        <v>0</v>
      </c>
      <c r="AP37" s="89">
        <f>L37+AJ37+AL37-AO37</f>
        <v>300000000</v>
      </c>
      <c r="AQ37" s="89">
        <v>268015106</v>
      </c>
      <c r="AR37" s="89">
        <f t="shared" si="1"/>
        <v>31984894</v>
      </c>
      <c r="AS37" s="85" t="s">
        <v>287</v>
      </c>
      <c r="AT37" s="2">
        <v>45811</v>
      </c>
      <c r="AU37" s="11">
        <v>46022</v>
      </c>
      <c r="AV37" s="87" t="s">
        <v>138</v>
      </c>
      <c r="AW37" s="14">
        <v>46142</v>
      </c>
      <c r="AX37" s="90">
        <v>0.89339999999999997</v>
      </c>
      <c r="AY37" s="90">
        <f t="shared" ref="AY37:BA37" si="36">AX37</f>
        <v>0.89339999999999997</v>
      </c>
      <c r="AZ37" s="90">
        <f t="shared" si="36"/>
        <v>0.89339999999999997</v>
      </c>
      <c r="BA37" s="90">
        <f t="shared" si="36"/>
        <v>0.89339999999999997</v>
      </c>
    </row>
    <row r="38" spans="1:60" s="16" customFormat="1" ht="14.1" customHeight="1" x14ac:dyDescent="0.25">
      <c r="A38" s="1" t="s">
        <v>88</v>
      </c>
      <c r="B38" s="3">
        <v>45812</v>
      </c>
      <c r="C38" s="83" t="s">
        <v>91</v>
      </c>
      <c r="D38" s="83" t="s">
        <v>92</v>
      </c>
      <c r="E38" s="83" t="s">
        <v>96</v>
      </c>
      <c r="F38" s="8" t="s">
        <v>132</v>
      </c>
      <c r="G38" s="8" t="s">
        <v>190</v>
      </c>
      <c r="H38" s="8" t="s">
        <v>88</v>
      </c>
      <c r="I38" s="6" t="s">
        <v>220</v>
      </c>
      <c r="J38" s="8" t="s">
        <v>134</v>
      </c>
      <c r="K38" s="8" t="s">
        <v>166</v>
      </c>
      <c r="L38" s="4">
        <v>72292425</v>
      </c>
      <c r="M38" s="1">
        <v>9025</v>
      </c>
      <c r="N38" s="1">
        <v>49725</v>
      </c>
      <c r="O38" s="2">
        <v>45777</v>
      </c>
      <c r="P38" s="85" t="s">
        <v>138</v>
      </c>
      <c r="Q38" s="85" t="s">
        <v>168</v>
      </c>
      <c r="R38" s="86" t="s">
        <v>138</v>
      </c>
      <c r="S38" s="86" t="s">
        <v>138</v>
      </c>
      <c r="T38" s="85" t="s">
        <v>138</v>
      </c>
      <c r="U38" s="85" t="s">
        <v>169</v>
      </c>
      <c r="V38" s="91">
        <v>1032399080</v>
      </c>
      <c r="W38" s="1" t="s">
        <v>188</v>
      </c>
      <c r="X38" s="1" t="s">
        <v>222</v>
      </c>
      <c r="Y38" s="7">
        <v>45813</v>
      </c>
      <c r="Z38" s="1" t="s">
        <v>223</v>
      </c>
      <c r="AA38" s="1" t="s">
        <v>263</v>
      </c>
      <c r="AB38" s="85" t="s">
        <v>265</v>
      </c>
      <c r="AC38" s="8" t="s">
        <v>170</v>
      </c>
      <c r="AD38" s="5">
        <v>32850992</v>
      </c>
      <c r="AE38" s="1" t="s">
        <v>280</v>
      </c>
      <c r="AF38" s="2">
        <v>45814</v>
      </c>
      <c r="AG38" s="11">
        <v>46017</v>
      </c>
      <c r="AH38" s="85" t="s">
        <v>266</v>
      </c>
      <c r="AI38" s="85" t="s">
        <v>266</v>
      </c>
      <c r="AJ38" s="12">
        <v>0</v>
      </c>
      <c r="AK38" s="13" t="s">
        <v>266</v>
      </c>
      <c r="AL38" s="85">
        <v>0</v>
      </c>
      <c r="AM38" s="85" t="s">
        <v>138</v>
      </c>
      <c r="AN38" s="89">
        <f t="shared" si="0"/>
        <v>0</v>
      </c>
      <c r="AO38" s="88">
        <v>0</v>
      </c>
      <c r="AP38" s="89">
        <f>L38+AJ38+AL38-AO38</f>
        <v>72292425</v>
      </c>
      <c r="AQ38" s="89">
        <v>0</v>
      </c>
      <c r="AR38" s="89">
        <f t="shared" si="1"/>
        <v>72292425</v>
      </c>
      <c r="AS38" s="85" t="s">
        <v>287</v>
      </c>
      <c r="AT38" s="2">
        <v>45814</v>
      </c>
      <c r="AU38" s="11">
        <v>46017</v>
      </c>
      <c r="AV38" s="87" t="s">
        <v>138</v>
      </c>
      <c r="AW38" s="14">
        <v>46138</v>
      </c>
      <c r="AX38" s="90">
        <v>0</v>
      </c>
      <c r="AY38" s="90">
        <f t="shared" ref="AY38:BA38" si="37">AX38</f>
        <v>0</v>
      </c>
      <c r="AZ38" s="90">
        <f t="shared" si="37"/>
        <v>0</v>
      </c>
      <c r="BA38" s="90">
        <f t="shared" si="37"/>
        <v>0</v>
      </c>
    </row>
    <row r="39" spans="1:60" s="16" customFormat="1" ht="14.1" customHeight="1" x14ac:dyDescent="0.25">
      <c r="A39" s="1" t="s">
        <v>89</v>
      </c>
      <c r="B39" s="3">
        <v>45824</v>
      </c>
      <c r="C39" s="83" t="s">
        <v>93</v>
      </c>
      <c r="D39" s="83" t="s">
        <v>94</v>
      </c>
      <c r="E39" s="83" t="s">
        <v>96</v>
      </c>
      <c r="F39" s="8" t="s">
        <v>133</v>
      </c>
      <c r="G39" s="8" t="s">
        <v>190</v>
      </c>
      <c r="H39" s="8" t="s">
        <v>89</v>
      </c>
      <c r="I39" s="6" t="s">
        <v>221</v>
      </c>
      <c r="J39" s="8" t="s">
        <v>137</v>
      </c>
      <c r="K39" s="8" t="s">
        <v>167</v>
      </c>
      <c r="L39" s="4">
        <v>10000000</v>
      </c>
      <c r="M39" s="1">
        <v>6525</v>
      </c>
      <c r="N39" s="1">
        <v>52725</v>
      </c>
      <c r="O39" s="2">
        <v>45811</v>
      </c>
      <c r="P39" s="85" t="s">
        <v>138</v>
      </c>
      <c r="Q39" s="85" t="s">
        <v>168</v>
      </c>
      <c r="R39" s="86" t="s">
        <v>138</v>
      </c>
      <c r="S39" s="86" t="s">
        <v>138</v>
      </c>
      <c r="T39" s="85" t="s">
        <v>138</v>
      </c>
      <c r="U39" s="85" t="s">
        <v>169</v>
      </c>
      <c r="V39" s="91">
        <v>1129571483</v>
      </c>
      <c r="W39" s="1" t="s">
        <v>189</v>
      </c>
      <c r="X39" s="1" t="s">
        <v>222</v>
      </c>
      <c r="Y39" s="7">
        <v>45826</v>
      </c>
      <c r="Z39" s="1" t="s">
        <v>225</v>
      </c>
      <c r="AA39" s="1" t="s">
        <v>264</v>
      </c>
      <c r="AB39" s="85" t="s">
        <v>265</v>
      </c>
      <c r="AC39" s="8" t="s">
        <v>170</v>
      </c>
      <c r="AD39" s="5">
        <v>1140849807</v>
      </c>
      <c r="AE39" s="1" t="s">
        <v>279</v>
      </c>
      <c r="AF39" s="2">
        <v>45826</v>
      </c>
      <c r="AG39" s="11">
        <v>46022</v>
      </c>
      <c r="AH39" s="85" t="s">
        <v>266</v>
      </c>
      <c r="AI39" s="85" t="s">
        <v>266</v>
      </c>
      <c r="AJ39" s="12">
        <v>0</v>
      </c>
      <c r="AK39" s="13" t="s">
        <v>266</v>
      </c>
      <c r="AL39" s="85">
        <v>0</v>
      </c>
      <c r="AM39" s="85" t="s">
        <v>138</v>
      </c>
      <c r="AN39" s="89">
        <f t="shared" si="0"/>
        <v>0</v>
      </c>
      <c r="AO39" s="88">
        <v>0</v>
      </c>
      <c r="AP39" s="89">
        <f>L39+AJ39+AL39-AO39</f>
        <v>10000000</v>
      </c>
      <c r="AQ39" s="89">
        <v>0</v>
      </c>
      <c r="AR39" s="89">
        <f t="shared" si="1"/>
        <v>10000000</v>
      </c>
      <c r="AS39" s="85" t="s">
        <v>287</v>
      </c>
      <c r="AT39" s="2">
        <v>45826</v>
      </c>
      <c r="AU39" s="11">
        <v>46022</v>
      </c>
      <c r="AV39" s="87" t="s">
        <v>138</v>
      </c>
      <c r="AW39" s="14">
        <v>46142</v>
      </c>
      <c r="AX39" s="90">
        <v>0</v>
      </c>
      <c r="AY39" s="90">
        <f t="shared" ref="AY39:BA43" si="38">AX39</f>
        <v>0</v>
      </c>
      <c r="AZ39" s="90">
        <f t="shared" si="38"/>
        <v>0</v>
      </c>
      <c r="BA39" s="90">
        <f t="shared" si="38"/>
        <v>0</v>
      </c>
    </row>
    <row r="40" spans="1:60" s="16" customFormat="1" ht="14.1" customHeight="1" x14ac:dyDescent="0.25">
      <c r="A40" s="1" t="s">
        <v>289</v>
      </c>
      <c r="B40" s="3">
        <v>45699</v>
      </c>
      <c r="C40" s="83" t="s">
        <v>91</v>
      </c>
      <c r="D40" s="83" t="s">
        <v>92</v>
      </c>
      <c r="E40" s="83" t="s">
        <v>96</v>
      </c>
      <c r="F40" s="8" t="s">
        <v>290</v>
      </c>
      <c r="G40" s="8" t="s">
        <v>291</v>
      </c>
      <c r="H40" s="8" t="s">
        <v>55</v>
      </c>
      <c r="I40" s="6" t="s">
        <v>266</v>
      </c>
      <c r="J40" s="8" t="s">
        <v>292</v>
      </c>
      <c r="K40" s="8" t="s">
        <v>266</v>
      </c>
      <c r="L40" s="4">
        <v>37410854.170000002</v>
      </c>
      <c r="M40" s="1">
        <v>3525</v>
      </c>
      <c r="N40" s="1">
        <v>14025</v>
      </c>
      <c r="O40" s="2">
        <v>45701</v>
      </c>
      <c r="P40" s="85" t="s">
        <v>138</v>
      </c>
      <c r="Q40" s="85" t="s">
        <v>168</v>
      </c>
      <c r="R40" s="86" t="s">
        <v>138</v>
      </c>
      <c r="S40" s="86" t="s">
        <v>138</v>
      </c>
      <c r="T40" s="85" t="s">
        <v>138</v>
      </c>
      <c r="U40" s="85" t="s">
        <v>169</v>
      </c>
      <c r="V40" s="91">
        <v>16262852</v>
      </c>
      <c r="W40" s="1" t="s">
        <v>293</v>
      </c>
      <c r="X40" s="1" t="s">
        <v>222</v>
      </c>
      <c r="Y40" s="7">
        <v>45700</v>
      </c>
      <c r="Z40" s="1" t="s">
        <v>223</v>
      </c>
      <c r="AA40" s="1" t="s">
        <v>294</v>
      </c>
      <c r="AB40" s="85" t="s">
        <v>265</v>
      </c>
      <c r="AC40" s="8" t="s">
        <v>170</v>
      </c>
      <c r="AD40" s="5">
        <v>1193139632</v>
      </c>
      <c r="AE40" s="1" t="s">
        <v>295</v>
      </c>
      <c r="AF40" s="2">
        <v>45713</v>
      </c>
      <c r="AG40" s="11">
        <v>45907</v>
      </c>
      <c r="AH40" s="85" t="s">
        <v>266</v>
      </c>
      <c r="AI40" s="85" t="s">
        <v>266</v>
      </c>
      <c r="AJ40" s="12">
        <v>0</v>
      </c>
      <c r="AK40" s="13" t="s">
        <v>266</v>
      </c>
      <c r="AL40" s="85">
        <v>0</v>
      </c>
      <c r="AM40" s="85" t="s">
        <v>138</v>
      </c>
      <c r="AN40" s="89">
        <f t="shared" ref="AN40" si="39">AJ40+AL40</f>
        <v>0</v>
      </c>
      <c r="AO40" s="88">
        <v>0</v>
      </c>
      <c r="AP40" s="89">
        <f>L40+AJ40+AL40-AO40</f>
        <v>37410854.170000002</v>
      </c>
      <c r="AQ40" s="89">
        <v>17241799</v>
      </c>
      <c r="AR40" s="89">
        <f t="shared" ref="AR40" si="40">AP40-AQ40</f>
        <v>20169055.170000002</v>
      </c>
      <c r="AS40" s="85" t="s">
        <v>287</v>
      </c>
      <c r="AT40" s="2">
        <v>45713</v>
      </c>
      <c r="AU40" s="11">
        <v>45907</v>
      </c>
      <c r="AV40" s="87" t="s">
        <v>138</v>
      </c>
      <c r="AW40" s="14">
        <v>46029</v>
      </c>
      <c r="AX40" s="90">
        <v>0.46089999999999998</v>
      </c>
      <c r="AY40" s="90">
        <f t="shared" si="38"/>
        <v>0.46089999999999998</v>
      </c>
      <c r="AZ40" s="90">
        <f t="shared" si="38"/>
        <v>0.46089999999999998</v>
      </c>
      <c r="BA40" s="90">
        <f t="shared" si="38"/>
        <v>0.46089999999999998</v>
      </c>
    </row>
    <row r="41" spans="1:60" s="16" customFormat="1" ht="14.1" customHeight="1" x14ac:dyDescent="0.25">
      <c r="A41" s="1" t="s">
        <v>296</v>
      </c>
      <c r="B41" s="3">
        <v>45733</v>
      </c>
      <c r="C41" s="83" t="s">
        <v>91</v>
      </c>
      <c r="D41" s="83" t="s">
        <v>92</v>
      </c>
      <c r="E41" s="83" t="s">
        <v>96</v>
      </c>
      <c r="F41" s="8" t="s">
        <v>297</v>
      </c>
      <c r="G41" s="8" t="s">
        <v>298</v>
      </c>
      <c r="H41" s="8" t="s">
        <v>70</v>
      </c>
      <c r="I41" s="6" t="s">
        <v>266</v>
      </c>
      <c r="J41" s="8" t="s">
        <v>134</v>
      </c>
      <c r="K41" s="8" t="s">
        <v>266</v>
      </c>
      <c r="L41" s="4">
        <v>4654000</v>
      </c>
      <c r="M41" s="1">
        <v>6825</v>
      </c>
      <c r="N41" s="1">
        <v>29325</v>
      </c>
      <c r="O41" s="2">
        <v>45747</v>
      </c>
      <c r="P41" s="85" t="s">
        <v>138</v>
      </c>
      <c r="Q41" s="85" t="s">
        <v>168</v>
      </c>
      <c r="R41" s="86" t="s">
        <v>138</v>
      </c>
      <c r="S41" s="86" t="s">
        <v>138</v>
      </c>
      <c r="T41" s="85" t="s">
        <v>138</v>
      </c>
      <c r="U41" s="85" t="s">
        <v>169</v>
      </c>
      <c r="V41" s="84" t="s">
        <v>138</v>
      </c>
      <c r="W41" s="1" t="s">
        <v>299</v>
      </c>
      <c r="X41" s="1" t="s">
        <v>266</v>
      </c>
      <c r="Y41" s="7" t="s">
        <v>266</v>
      </c>
      <c r="Z41" s="1" t="s">
        <v>266</v>
      </c>
      <c r="AA41" s="1" t="s">
        <v>266</v>
      </c>
      <c r="AB41" s="85" t="s">
        <v>265</v>
      </c>
      <c r="AC41" s="8" t="s">
        <v>170</v>
      </c>
      <c r="AD41" s="5">
        <v>1047357387</v>
      </c>
      <c r="AE41" s="1" t="s">
        <v>300</v>
      </c>
      <c r="AF41" s="2">
        <v>45747</v>
      </c>
      <c r="AG41" s="11">
        <v>45930</v>
      </c>
      <c r="AH41" s="85" t="s">
        <v>266</v>
      </c>
      <c r="AI41" s="85" t="s">
        <v>266</v>
      </c>
      <c r="AJ41" s="12">
        <v>0</v>
      </c>
      <c r="AK41" s="13" t="s">
        <v>266</v>
      </c>
      <c r="AL41" s="85">
        <v>0</v>
      </c>
      <c r="AM41" s="85" t="s">
        <v>138</v>
      </c>
      <c r="AN41" s="89">
        <f t="shared" ref="AN41" si="41">AJ41+AL41</f>
        <v>0</v>
      </c>
      <c r="AO41" s="88">
        <v>0</v>
      </c>
      <c r="AP41" s="89">
        <f>L41+AJ41+AL41-AO41</f>
        <v>4654000</v>
      </c>
      <c r="AQ41" s="89">
        <v>4654000</v>
      </c>
      <c r="AR41" s="89">
        <f t="shared" ref="AR41" si="42">AP41-AQ41</f>
        <v>0</v>
      </c>
      <c r="AS41" s="85" t="s">
        <v>288</v>
      </c>
      <c r="AT41" s="2">
        <v>45747</v>
      </c>
      <c r="AU41" s="11">
        <v>45930</v>
      </c>
      <c r="AV41" s="87" t="s">
        <v>138</v>
      </c>
      <c r="AW41" s="14">
        <v>46052</v>
      </c>
      <c r="AX41" s="90">
        <v>1</v>
      </c>
      <c r="AY41" s="90">
        <f t="shared" si="38"/>
        <v>1</v>
      </c>
      <c r="AZ41" s="90">
        <f t="shared" si="38"/>
        <v>1</v>
      </c>
      <c r="BA41" s="90">
        <f t="shared" si="38"/>
        <v>1</v>
      </c>
    </row>
    <row r="42" spans="1:60" s="16" customFormat="1" ht="14.1" customHeight="1" x14ac:dyDescent="0.25">
      <c r="A42" s="1" t="s">
        <v>301</v>
      </c>
      <c r="B42" s="3">
        <v>45733</v>
      </c>
      <c r="C42" s="83" t="s">
        <v>91</v>
      </c>
      <c r="D42" s="83" t="s">
        <v>92</v>
      </c>
      <c r="E42" s="83" t="s">
        <v>96</v>
      </c>
      <c r="F42" s="8" t="s">
        <v>297</v>
      </c>
      <c r="G42" s="8" t="s">
        <v>298</v>
      </c>
      <c r="H42" s="8" t="s">
        <v>70</v>
      </c>
      <c r="I42" s="6" t="s">
        <v>266</v>
      </c>
      <c r="J42" s="8" t="s">
        <v>134</v>
      </c>
      <c r="K42" s="8" t="s">
        <v>266</v>
      </c>
      <c r="L42" s="4">
        <v>651000</v>
      </c>
      <c r="M42" s="1">
        <v>6825</v>
      </c>
      <c r="N42" s="1">
        <v>29425</v>
      </c>
      <c r="O42" s="2">
        <v>45748</v>
      </c>
      <c r="P42" s="85" t="s">
        <v>138</v>
      </c>
      <c r="Q42" s="85" t="s">
        <v>168</v>
      </c>
      <c r="R42" s="86" t="s">
        <v>138</v>
      </c>
      <c r="S42" s="86" t="s">
        <v>138</v>
      </c>
      <c r="T42" s="85" t="s">
        <v>138</v>
      </c>
      <c r="U42" s="8" t="s">
        <v>170</v>
      </c>
      <c r="V42" s="84">
        <v>10125834</v>
      </c>
      <c r="W42" s="1" t="s">
        <v>302</v>
      </c>
      <c r="X42" s="1" t="s">
        <v>266</v>
      </c>
      <c r="Y42" s="7" t="s">
        <v>266</v>
      </c>
      <c r="Z42" s="1" t="s">
        <v>266</v>
      </c>
      <c r="AA42" s="1" t="s">
        <v>266</v>
      </c>
      <c r="AB42" s="85" t="s">
        <v>265</v>
      </c>
      <c r="AC42" s="8" t="s">
        <v>170</v>
      </c>
      <c r="AD42" s="5">
        <v>1047357387</v>
      </c>
      <c r="AE42" s="1" t="s">
        <v>300</v>
      </c>
      <c r="AF42" s="2">
        <v>45748</v>
      </c>
      <c r="AG42" s="11">
        <v>45930</v>
      </c>
      <c r="AH42" s="85" t="s">
        <v>266</v>
      </c>
      <c r="AI42" s="85" t="s">
        <v>266</v>
      </c>
      <c r="AJ42" s="12">
        <v>0</v>
      </c>
      <c r="AK42" s="13" t="s">
        <v>266</v>
      </c>
      <c r="AL42" s="85">
        <v>0</v>
      </c>
      <c r="AM42" s="85" t="s">
        <v>138</v>
      </c>
      <c r="AN42" s="89">
        <f t="shared" ref="AN42" si="43">AJ42+AL42</f>
        <v>0</v>
      </c>
      <c r="AO42" s="88">
        <v>0</v>
      </c>
      <c r="AP42" s="89">
        <f>L42+AJ42+AL42-AO42</f>
        <v>651000</v>
      </c>
      <c r="AQ42" s="89">
        <v>651000</v>
      </c>
      <c r="AR42" s="89">
        <f t="shared" ref="AR42" si="44">AP42-AQ42</f>
        <v>0</v>
      </c>
      <c r="AS42" s="85" t="s">
        <v>288</v>
      </c>
      <c r="AT42" s="2">
        <v>45748</v>
      </c>
      <c r="AU42" s="11">
        <v>45930</v>
      </c>
      <c r="AV42" s="87" t="s">
        <v>138</v>
      </c>
      <c r="AW42" s="14">
        <v>46052</v>
      </c>
      <c r="AX42" s="90">
        <v>1</v>
      </c>
      <c r="AY42" s="90">
        <f t="shared" si="38"/>
        <v>1</v>
      </c>
      <c r="AZ42" s="90">
        <f t="shared" si="38"/>
        <v>1</v>
      </c>
      <c r="BA42" s="90">
        <f t="shared" si="38"/>
        <v>1</v>
      </c>
    </row>
    <row r="43" spans="1:60" s="16" customFormat="1" ht="14.1" customHeight="1" x14ac:dyDescent="0.25">
      <c r="A43" s="1" t="s">
        <v>303</v>
      </c>
      <c r="B43" s="3">
        <v>45733</v>
      </c>
      <c r="C43" s="83" t="s">
        <v>91</v>
      </c>
      <c r="D43" s="83" t="s">
        <v>92</v>
      </c>
      <c r="E43" s="83" t="s">
        <v>96</v>
      </c>
      <c r="F43" s="8" t="s">
        <v>297</v>
      </c>
      <c r="G43" s="8" t="s">
        <v>298</v>
      </c>
      <c r="H43" s="8" t="s">
        <v>70</v>
      </c>
      <c r="I43" s="6" t="s">
        <v>266</v>
      </c>
      <c r="J43" s="8" t="s">
        <v>134</v>
      </c>
      <c r="K43" s="8" t="s">
        <v>266</v>
      </c>
      <c r="L43" s="4">
        <v>21945000</v>
      </c>
      <c r="M43" s="1">
        <v>6825</v>
      </c>
      <c r="N43" s="1">
        <v>29125</v>
      </c>
      <c r="O43" s="2">
        <v>45747</v>
      </c>
      <c r="P43" s="85" t="s">
        <v>138</v>
      </c>
      <c r="Q43" s="85" t="s">
        <v>168</v>
      </c>
      <c r="R43" s="86" t="s">
        <v>138</v>
      </c>
      <c r="S43" s="86" t="s">
        <v>138</v>
      </c>
      <c r="T43" s="85" t="s">
        <v>138</v>
      </c>
      <c r="U43" s="85" t="s">
        <v>169</v>
      </c>
      <c r="V43" s="84">
        <v>9287573</v>
      </c>
      <c r="W43" s="1" t="s">
        <v>304</v>
      </c>
      <c r="X43" s="1" t="s">
        <v>266</v>
      </c>
      <c r="Y43" s="7" t="s">
        <v>266</v>
      </c>
      <c r="Z43" s="1" t="s">
        <v>266</v>
      </c>
      <c r="AA43" s="1" t="s">
        <v>266</v>
      </c>
      <c r="AB43" s="85" t="s">
        <v>265</v>
      </c>
      <c r="AC43" s="8" t="s">
        <v>170</v>
      </c>
      <c r="AD43" s="5">
        <v>1047357387</v>
      </c>
      <c r="AE43" s="1" t="s">
        <v>300</v>
      </c>
      <c r="AF43" s="2">
        <v>45747</v>
      </c>
      <c r="AG43" s="11">
        <v>45930</v>
      </c>
      <c r="AH43" s="85" t="s">
        <v>266</v>
      </c>
      <c r="AI43" s="85" t="s">
        <v>266</v>
      </c>
      <c r="AJ43" s="12">
        <v>0</v>
      </c>
      <c r="AK43" s="13" t="s">
        <v>266</v>
      </c>
      <c r="AL43" s="85">
        <v>0</v>
      </c>
      <c r="AM43" s="85" t="s">
        <v>138</v>
      </c>
      <c r="AN43" s="89">
        <f t="shared" ref="AN43" si="45">AJ43+AL43</f>
        <v>0</v>
      </c>
      <c r="AO43" s="88">
        <v>0</v>
      </c>
      <c r="AP43" s="89">
        <f>L43+AJ43+AL43-AO43</f>
        <v>21945000</v>
      </c>
      <c r="AQ43" s="89">
        <v>21945000</v>
      </c>
      <c r="AR43" s="89">
        <f t="shared" ref="AR43" si="46">AP43-AQ43</f>
        <v>0</v>
      </c>
      <c r="AS43" s="85" t="s">
        <v>288</v>
      </c>
      <c r="AT43" s="2">
        <v>45747</v>
      </c>
      <c r="AU43" s="11">
        <v>45930</v>
      </c>
      <c r="AV43" s="87" t="s">
        <v>138</v>
      </c>
      <c r="AW43" s="14">
        <v>46052</v>
      </c>
      <c r="AX43" s="90">
        <v>1</v>
      </c>
      <c r="AY43" s="90">
        <f t="shared" si="38"/>
        <v>1</v>
      </c>
      <c r="AZ43" s="90">
        <f t="shared" si="38"/>
        <v>1</v>
      </c>
      <c r="BA43" s="90">
        <f t="shared" si="38"/>
        <v>1</v>
      </c>
    </row>
    <row r="44" spans="1:60" s="17" customFormat="1" ht="14.1" customHeight="1" x14ac:dyDescent="0.2">
      <c r="C44" s="18"/>
      <c r="D44" s="18"/>
      <c r="F44" s="19"/>
      <c r="G44" s="18"/>
      <c r="I44" s="20"/>
      <c r="K44" s="22"/>
      <c r="L44" s="23"/>
      <c r="M44" s="24"/>
      <c r="N44" s="24"/>
      <c r="O44" s="25"/>
      <c r="R44" s="26"/>
      <c r="S44" s="26"/>
      <c r="U44" s="21"/>
      <c r="V44" s="27"/>
      <c r="W44" s="18"/>
      <c r="Y44" s="25"/>
      <c r="Z44" s="28"/>
      <c r="AA44" s="22"/>
      <c r="AD44" s="27"/>
      <c r="AF44" s="29"/>
      <c r="AG44" s="24"/>
      <c r="AN44" s="30"/>
      <c r="AP44" s="30"/>
      <c r="AQ44" s="30"/>
      <c r="AR44" s="30"/>
      <c r="AS44" s="21"/>
      <c r="AT44" s="26"/>
      <c r="AU44" s="26"/>
      <c r="AV44" s="24"/>
      <c r="AW44" s="25"/>
      <c r="AX44" s="31"/>
      <c r="AY44" s="31"/>
      <c r="AZ44" s="31"/>
      <c r="BA44" s="31"/>
    </row>
    <row r="45" spans="1:60" s="32" customFormat="1" ht="14.1" customHeight="1" x14ac:dyDescent="0.2">
      <c r="C45" s="33"/>
      <c r="D45" s="34"/>
      <c r="E45" s="33"/>
      <c r="F45" s="35"/>
      <c r="H45" s="33"/>
      <c r="L45" s="37"/>
      <c r="M45" s="38"/>
      <c r="N45" s="39"/>
      <c r="O45" s="40"/>
      <c r="P45" s="33"/>
      <c r="Q45" s="41"/>
      <c r="T45" s="42"/>
      <c r="V45" s="43"/>
      <c r="W45" s="43"/>
      <c r="X45" s="38"/>
      <c r="Z45" s="37"/>
      <c r="AA45" s="41"/>
      <c r="AB45" s="44"/>
      <c r="AG45" s="38"/>
      <c r="AH45" s="46"/>
      <c r="AI45" s="40"/>
      <c r="AP45" s="47"/>
      <c r="AR45" s="47"/>
      <c r="AS45" s="30"/>
      <c r="AT45" s="30"/>
      <c r="AU45" s="37"/>
      <c r="AV45" s="42"/>
      <c r="AW45" s="42"/>
      <c r="AX45" s="40"/>
      <c r="AY45" s="41"/>
      <c r="AZ45" s="48"/>
      <c r="BA45" s="48"/>
      <c r="BB45" s="48"/>
      <c r="BC45" s="48"/>
    </row>
    <row r="46" spans="1:60" s="32" customFormat="1" ht="14.1" customHeight="1" x14ac:dyDescent="0.2">
      <c r="C46" s="33"/>
      <c r="D46" s="34"/>
      <c r="E46" s="33"/>
      <c r="F46" s="35"/>
      <c r="H46" s="33"/>
      <c r="L46" s="37"/>
      <c r="M46" s="38"/>
      <c r="N46" s="39"/>
      <c r="O46" s="40"/>
      <c r="P46" s="33"/>
      <c r="Q46" s="41"/>
      <c r="T46" s="42"/>
      <c r="V46" s="43"/>
      <c r="W46" s="40"/>
      <c r="X46" s="38"/>
      <c r="Y46" s="38"/>
      <c r="AB46" s="37"/>
      <c r="AE46" s="43"/>
      <c r="AH46" s="45"/>
      <c r="AI46" s="38"/>
      <c r="AJ46" s="46"/>
      <c r="AK46" s="40"/>
      <c r="AR46" s="47"/>
      <c r="AT46" s="47"/>
      <c r="AU46" s="30"/>
      <c r="AV46" s="30"/>
      <c r="AW46" s="37"/>
      <c r="AX46" s="42"/>
      <c r="AY46" s="42"/>
      <c r="AZ46" s="42"/>
      <c r="BA46" s="40"/>
      <c r="BB46" s="41"/>
      <c r="BC46" s="48"/>
      <c r="BD46" s="48"/>
      <c r="BE46" s="48"/>
      <c r="BF46" s="48"/>
    </row>
    <row r="47" spans="1:60" s="32" customFormat="1" ht="14.1" customHeight="1" x14ac:dyDescent="0.2">
      <c r="C47" s="33"/>
      <c r="D47" s="34"/>
      <c r="E47" s="33"/>
      <c r="F47" s="35"/>
      <c r="H47" s="36"/>
      <c r="I47" s="33"/>
      <c r="K47" s="20"/>
      <c r="M47" s="37"/>
      <c r="N47" s="38"/>
      <c r="O47" s="40"/>
      <c r="P47" s="40"/>
      <c r="Q47" s="33"/>
      <c r="R47" s="41"/>
      <c r="U47" s="42"/>
      <c r="V47" s="37"/>
      <c r="W47" s="43"/>
      <c r="X47" s="38"/>
      <c r="Y47" s="38"/>
      <c r="Z47" s="38"/>
      <c r="AF47" s="43"/>
      <c r="AI47" s="45"/>
      <c r="AJ47" s="38"/>
      <c r="AK47" s="46"/>
      <c r="AL47" s="40"/>
      <c r="AS47" s="47"/>
      <c r="AU47" s="47"/>
      <c r="AV47" s="30"/>
      <c r="AW47" s="30"/>
      <c r="AX47" s="37"/>
      <c r="AY47" s="42"/>
      <c r="AZ47" s="42"/>
      <c r="BA47" s="42"/>
      <c r="BB47" s="40"/>
      <c r="BC47" s="41"/>
      <c r="BD47" s="48"/>
      <c r="BE47" s="48"/>
      <c r="BF47" s="48"/>
      <c r="BG47" s="48"/>
    </row>
    <row r="48" spans="1:60" s="32" customFormat="1" ht="14.1" customHeight="1" x14ac:dyDescent="0.2">
      <c r="C48" s="33"/>
      <c r="D48" s="34"/>
      <c r="E48" s="33"/>
      <c r="F48" s="35"/>
      <c r="H48" s="36"/>
      <c r="I48" s="33"/>
      <c r="K48" s="20"/>
      <c r="M48" s="37"/>
      <c r="N48" s="38"/>
      <c r="O48" s="40"/>
      <c r="P48" s="40"/>
      <c r="Q48" s="33"/>
      <c r="R48" s="41"/>
      <c r="U48" s="42"/>
      <c r="W48" s="43"/>
      <c r="X48" s="38"/>
      <c r="Y48" s="38"/>
      <c r="Z48" s="38"/>
      <c r="AA48" s="38"/>
      <c r="AJ48" s="45"/>
      <c r="AK48" s="38"/>
      <c r="AL48" s="46"/>
      <c r="AM48" s="40"/>
      <c r="AT48" s="47"/>
      <c r="AV48" s="47"/>
      <c r="AW48" s="30"/>
      <c r="AX48" s="30"/>
      <c r="AZ48" s="42"/>
      <c r="BA48" s="42"/>
      <c r="BB48" s="42"/>
      <c r="BC48" s="40"/>
      <c r="BD48" s="41"/>
      <c r="BE48" s="48"/>
      <c r="BF48" s="48"/>
      <c r="BG48" s="48"/>
      <c r="BH48" s="48"/>
    </row>
    <row r="49" spans="3:84" s="32" customFormat="1" ht="14.1" customHeight="1" x14ac:dyDescent="0.2">
      <c r="C49" s="33"/>
      <c r="D49" s="34"/>
      <c r="E49" s="33"/>
      <c r="F49" s="35"/>
      <c r="H49" s="36"/>
      <c r="I49" s="33"/>
      <c r="K49" s="20"/>
      <c r="M49" s="37"/>
      <c r="N49" s="38"/>
      <c r="O49" s="40"/>
      <c r="P49" s="40"/>
      <c r="Q49" s="33"/>
      <c r="R49" s="41"/>
      <c r="U49" s="42"/>
      <c r="W49" s="43"/>
      <c r="X49" s="38"/>
      <c r="Y49" s="38"/>
      <c r="Z49" s="38"/>
      <c r="AA49" s="38"/>
      <c r="AJ49" s="45"/>
      <c r="AK49" s="38"/>
      <c r="AL49" s="46"/>
      <c r="AM49" s="40"/>
      <c r="AT49" s="47"/>
      <c r="AV49" s="47"/>
      <c r="AW49" s="30"/>
      <c r="AX49" s="30"/>
      <c r="AZ49" s="42"/>
      <c r="BA49" s="42"/>
      <c r="BB49" s="42"/>
      <c r="BC49" s="40"/>
      <c r="BD49" s="41"/>
      <c r="BE49" s="48"/>
      <c r="BF49" s="48"/>
      <c r="BG49" s="48"/>
      <c r="BH49" s="48"/>
    </row>
    <row r="50" spans="3:84" s="32" customFormat="1" ht="14.1" customHeight="1" x14ac:dyDescent="0.2">
      <c r="C50" s="33"/>
      <c r="D50" s="34"/>
      <c r="E50" s="33"/>
      <c r="F50" s="35"/>
      <c r="H50" s="36"/>
      <c r="I50" s="33"/>
      <c r="K50" s="20"/>
      <c r="M50" s="37"/>
      <c r="N50" s="38"/>
      <c r="O50" s="40"/>
      <c r="P50" s="40"/>
      <c r="Q50" s="33"/>
      <c r="R50" s="41"/>
      <c r="U50" s="42"/>
      <c r="W50" s="43"/>
      <c r="X50" s="38"/>
      <c r="Y50" s="38"/>
      <c r="Z50" s="38"/>
      <c r="AA50" s="38"/>
      <c r="AJ50" s="45"/>
      <c r="AK50" s="38"/>
      <c r="AL50" s="46"/>
      <c r="AM50" s="40"/>
      <c r="AT50" s="47"/>
      <c r="AV50" s="47"/>
      <c r="AW50" s="30"/>
      <c r="AX50" s="30"/>
      <c r="AZ50" s="42"/>
      <c r="BA50" s="42"/>
      <c r="BB50" s="42"/>
      <c r="BC50" s="40"/>
      <c r="BD50" s="41"/>
      <c r="BE50" s="48"/>
      <c r="BF50" s="48"/>
      <c r="BG50" s="48"/>
      <c r="BH50" s="48"/>
    </row>
    <row r="51" spans="3:84" s="32" customFormat="1" ht="14.1" customHeight="1" x14ac:dyDescent="0.2">
      <c r="C51" s="33"/>
      <c r="D51" s="34"/>
      <c r="E51" s="33"/>
      <c r="F51" s="35"/>
      <c r="H51" s="36"/>
      <c r="I51" s="33"/>
      <c r="K51" s="20"/>
      <c r="M51" s="37"/>
      <c r="N51" s="38"/>
      <c r="O51" s="40"/>
      <c r="P51" s="40"/>
      <c r="Q51" s="33"/>
      <c r="R51" s="41"/>
      <c r="U51" s="42"/>
      <c r="W51" s="43"/>
      <c r="X51" s="38"/>
      <c r="Y51" s="38"/>
      <c r="Z51" s="38"/>
      <c r="AA51" s="38"/>
      <c r="AJ51" s="45"/>
      <c r="AK51" s="38"/>
      <c r="AL51" s="46"/>
      <c r="AM51" s="40"/>
      <c r="AT51" s="47"/>
      <c r="AV51" s="47"/>
      <c r="AW51" s="30"/>
      <c r="AX51" s="30"/>
      <c r="AZ51" s="42"/>
      <c r="BA51" s="42"/>
      <c r="BB51" s="42"/>
      <c r="BC51" s="40"/>
      <c r="BD51" s="41"/>
      <c r="BE51" s="48"/>
      <c r="BF51" s="48"/>
      <c r="BG51" s="48"/>
      <c r="BH51" s="48"/>
    </row>
    <row r="52" spans="3:84" s="32" customFormat="1" ht="14.1" customHeight="1" x14ac:dyDescent="0.2">
      <c r="C52" s="33"/>
      <c r="D52" s="34"/>
      <c r="E52" s="33"/>
      <c r="F52" s="35"/>
      <c r="H52" s="36"/>
      <c r="I52" s="33"/>
      <c r="K52" s="20"/>
      <c r="M52" s="37"/>
      <c r="N52" s="38"/>
      <c r="O52" s="40"/>
      <c r="P52" s="40"/>
      <c r="Q52" s="33"/>
      <c r="R52" s="41"/>
      <c r="U52" s="42"/>
      <c r="W52" s="43"/>
      <c r="X52" s="38"/>
      <c r="Y52" s="38"/>
      <c r="Z52" s="38"/>
      <c r="AA52" s="38"/>
      <c r="AJ52" s="45"/>
      <c r="AK52" s="38"/>
      <c r="AL52" s="46"/>
      <c r="AM52" s="40"/>
      <c r="AT52" s="47"/>
      <c r="AV52" s="47"/>
      <c r="AW52" s="30"/>
      <c r="AX52" s="30"/>
      <c r="AZ52" s="42"/>
      <c r="BA52" s="42"/>
      <c r="BB52" s="42"/>
      <c r="BC52" s="40"/>
      <c r="BD52" s="41"/>
      <c r="BE52" s="48"/>
      <c r="BF52" s="48"/>
      <c r="BG52" s="48"/>
      <c r="BH52" s="48"/>
    </row>
    <row r="53" spans="3:84" s="32" customFormat="1" ht="14.1" customHeight="1" x14ac:dyDescent="0.2">
      <c r="C53" s="33"/>
      <c r="D53" s="34"/>
      <c r="E53" s="33"/>
      <c r="F53" s="35"/>
      <c r="H53" s="36"/>
      <c r="I53" s="33"/>
      <c r="K53" s="20"/>
      <c r="M53" s="37"/>
      <c r="N53" s="38"/>
      <c r="O53" s="40"/>
      <c r="P53" s="40"/>
      <c r="Q53" s="33"/>
      <c r="R53" s="41"/>
      <c r="U53" s="42"/>
      <c r="W53" s="43"/>
      <c r="X53" s="38"/>
      <c r="Y53" s="38"/>
      <c r="Z53" s="38"/>
      <c r="AA53" s="38"/>
      <c r="AJ53" s="45"/>
      <c r="AK53" s="38"/>
      <c r="AL53" s="46"/>
      <c r="AM53" s="40"/>
      <c r="AT53" s="47"/>
      <c r="AV53" s="47"/>
      <c r="AW53" s="30"/>
      <c r="AX53" s="30"/>
      <c r="AZ53" s="42"/>
      <c r="BA53" s="42"/>
      <c r="BB53" s="42"/>
      <c r="BC53" s="40"/>
      <c r="BD53" s="41"/>
      <c r="BE53" s="48"/>
      <c r="BF53" s="48"/>
      <c r="BG53" s="48"/>
      <c r="BH53" s="48"/>
    </row>
    <row r="54" spans="3:84" s="32" customFormat="1" ht="14.1" customHeight="1" x14ac:dyDescent="0.2">
      <c r="C54" s="33"/>
      <c r="D54" s="34"/>
      <c r="E54" s="33"/>
      <c r="F54" s="35"/>
      <c r="H54" s="36"/>
      <c r="I54" s="33"/>
      <c r="K54" s="20"/>
      <c r="M54" s="37"/>
      <c r="N54" s="38"/>
      <c r="O54" s="40"/>
      <c r="P54" s="40"/>
      <c r="Q54" s="33"/>
      <c r="R54" s="41"/>
      <c r="U54" s="42"/>
      <c r="W54" s="43"/>
      <c r="X54" s="38"/>
      <c r="Y54" s="38"/>
      <c r="Z54" s="38"/>
      <c r="AA54" s="38"/>
      <c r="AJ54" s="45"/>
      <c r="AK54" s="38"/>
      <c r="AL54" s="46"/>
      <c r="AM54" s="40"/>
      <c r="AT54" s="47"/>
      <c r="AV54" s="47"/>
      <c r="AW54" s="30"/>
      <c r="AX54" s="30"/>
      <c r="AZ54" s="42"/>
      <c r="BA54" s="42"/>
      <c r="BB54" s="42"/>
      <c r="BC54" s="40"/>
      <c r="BD54" s="41"/>
      <c r="BE54" s="48"/>
      <c r="BF54" s="48"/>
      <c r="BG54" s="48"/>
      <c r="BH54" s="48"/>
    </row>
    <row r="55" spans="3:84" s="32" customFormat="1" ht="14.1" customHeight="1" x14ac:dyDescent="0.2">
      <c r="C55" s="33"/>
      <c r="D55" s="34"/>
      <c r="E55" s="33"/>
      <c r="F55" s="35"/>
      <c r="H55" s="36"/>
      <c r="I55" s="33"/>
      <c r="K55" s="20"/>
      <c r="M55" s="37"/>
      <c r="N55" s="38"/>
      <c r="O55" s="40"/>
      <c r="P55" s="40"/>
      <c r="Q55" s="33"/>
      <c r="R55" s="41"/>
      <c r="U55" s="42"/>
      <c r="W55" s="43"/>
      <c r="X55" s="38"/>
      <c r="Y55" s="38"/>
      <c r="Z55" s="38"/>
      <c r="AA55" s="38"/>
      <c r="AJ55" s="45"/>
      <c r="AK55" s="38"/>
      <c r="AL55" s="46"/>
      <c r="AM55" s="40"/>
      <c r="AT55" s="47"/>
      <c r="AV55" s="47"/>
      <c r="AW55" s="30"/>
      <c r="AX55" s="30"/>
      <c r="AZ55" s="42"/>
      <c r="BA55" s="42"/>
      <c r="BB55" s="42"/>
      <c r="BC55" s="40"/>
      <c r="BD55" s="41"/>
      <c r="BE55" s="48"/>
      <c r="BF55" s="48"/>
      <c r="BG55" s="48"/>
      <c r="BH55" s="48"/>
    </row>
    <row r="56" spans="3:84" s="32" customFormat="1" ht="14.1" customHeight="1" x14ac:dyDescent="0.2">
      <c r="C56" s="33"/>
      <c r="D56" s="34"/>
      <c r="E56" s="33"/>
      <c r="F56" s="35"/>
      <c r="H56" s="36"/>
      <c r="I56" s="33"/>
      <c r="K56" s="20"/>
      <c r="M56" s="37"/>
      <c r="N56" s="38"/>
      <c r="O56" s="40"/>
      <c r="P56" s="40"/>
      <c r="Q56" s="33"/>
      <c r="R56" s="41"/>
      <c r="U56" s="42"/>
      <c r="W56" s="43"/>
      <c r="X56" s="38"/>
      <c r="Y56" s="38"/>
      <c r="Z56" s="38"/>
      <c r="AA56" s="38"/>
      <c r="AJ56" s="45"/>
      <c r="AK56" s="38"/>
      <c r="AL56" s="46"/>
      <c r="AM56" s="40"/>
      <c r="AT56" s="47"/>
      <c r="AV56" s="47"/>
      <c r="AW56" s="30"/>
      <c r="AX56" s="30"/>
      <c r="AZ56" s="42"/>
      <c r="BA56" s="42"/>
      <c r="BB56" s="42"/>
      <c r="BC56" s="40"/>
      <c r="BD56" s="41"/>
      <c r="BE56" s="48"/>
      <c r="BF56" s="48"/>
      <c r="BG56" s="48"/>
      <c r="BH56" s="48"/>
    </row>
    <row r="57" spans="3:84" s="32" customFormat="1" ht="14.1" customHeight="1" x14ac:dyDescent="0.2">
      <c r="C57" s="33"/>
      <c r="D57" s="34"/>
      <c r="E57" s="33"/>
      <c r="F57" s="35"/>
      <c r="H57" s="36"/>
      <c r="I57" s="33"/>
      <c r="K57" s="20"/>
      <c r="M57" s="37"/>
      <c r="N57" s="38"/>
      <c r="O57" s="40"/>
      <c r="P57" s="40"/>
      <c r="Q57" s="33"/>
      <c r="R57" s="41"/>
      <c r="U57" s="42"/>
      <c r="W57" s="43"/>
      <c r="X57" s="38"/>
      <c r="Y57" s="38"/>
      <c r="Z57" s="38"/>
      <c r="AA57" s="38"/>
      <c r="AJ57" s="45"/>
      <c r="AK57" s="38"/>
      <c r="AL57" s="46"/>
      <c r="AM57" s="40"/>
      <c r="AT57" s="47"/>
      <c r="AV57" s="47"/>
      <c r="AW57" s="30"/>
      <c r="AX57" s="30"/>
      <c r="AZ57" s="42"/>
      <c r="BA57" s="42"/>
      <c r="BB57" s="42"/>
      <c r="BC57" s="40"/>
      <c r="BD57" s="41"/>
      <c r="BE57" s="48"/>
      <c r="BF57" s="48"/>
      <c r="BG57" s="48"/>
      <c r="BH57" s="48"/>
    </row>
    <row r="58" spans="3:84" s="32" customFormat="1" ht="14.1" customHeight="1" x14ac:dyDescent="0.2">
      <c r="C58" s="33"/>
      <c r="D58" s="34"/>
      <c r="E58" s="33"/>
      <c r="F58" s="35"/>
      <c r="H58" s="36"/>
      <c r="I58" s="33"/>
      <c r="L58" s="20"/>
      <c r="N58" s="37"/>
      <c r="O58" s="39"/>
      <c r="P58" s="40"/>
      <c r="Q58" s="40"/>
      <c r="R58" s="33"/>
      <c r="S58" s="41"/>
      <c r="W58" s="37"/>
      <c r="X58" s="33"/>
      <c r="Y58" s="38"/>
      <c r="Z58" s="38"/>
      <c r="AA58" s="38"/>
      <c r="AB58" s="38"/>
      <c r="AK58" s="45"/>
      <c r="AL58" s="38"/>
      <c r="AM58" s="46"/>
      <c r="AN58" s="40"/>
      <c r="AU58" s="47"/>
      <c r="AW58" s="47"/>
      <c r="AX58" s="30"/>
      <c r="AY58" s="30"/>
      <c r="BA58" s="42"/>
      <c r="BB58" s="42"/>
      <c r="BC58" s="42"/>
      <c r="BD58" s="40"/>
      <c r="BE58" s="41"/>
      <c r="BF58" s="48"/>
      <c r="BG58" s="48"/>
      <c r="BH58" s="48"/>
      <c r="BI58" s="48"/>
    </row>
    <row r="59" spans="3:84" s="32" customFormat="1" ht="14.1" customHeight="1" x14ac:dyDescent="0.2">
      <c r="C59" s="33"/>
      <c r="D59" s="34"/>
      <c r="E59" s="33"/>
      <c r="F59" s="35"/>
      <c r="H59" s="36"/>
      <c r="I59" s="33"/>
      <c r="L59" s="20"/>
      <c r="N59" s="37"/>
      <c r="O59" s="39"/>
      <c r="P59" s="40"/>
      <c r="Q59" s="40"/>
      <c r="R59" s="33"/>
      <c r="S59" s="41"/>
      <c r="W59" s="37"/>
      <c r="X59" s="33"/>
      <c r="Y59" s="38"/>
      <c r="Z59" s="38"/>
      <c r="AA59" s="38"/>
      <c r="AB59" s="38"/>
      <c r="AK59" s="45"/>
      <c r="AL59" s="38"/>
      <c r="AM59" s="46"/>
      <c r="AN59" s="40"/>
      <c r="AU59" s="47"/>
      <c r="AW59" s="47"/>
      <c r="AX59" s="30"/>
      <c r="AY59" s="30"/>
      <c r="BA59" s="42"/>
      <c r="BB59" s="42"/>
      <c r="BC59" s="42"/>
      <c r="BD59" s="40"/>
      <c r="BE59" s="41"/>
      <c r="BF59" s="48"/>
      <c r="BG59" s="48"/>
      <c r="BH59" s="48"/>
      <c r="BI59" s="48"/>
    </row>
    <row r="60" spans="3:84" s="32" customFormat="1" ht="14.1" customHeight="1" x14ac:dyDescent="0.2">
      <c r="C60" s="33"/>
      <c r="D60" s="34"/>
      <c r="E60" s="33"/>
      <c r="F60" s="35"/>
      <c r="H60" s="36"/>
      <c r="I60" s="33"/>
      <c r="L60" s="20"/>
      <c r="N60" s="37"/>
      <c r="O60" s="39"/>
      <c r="P60" s="40"/>
      <c r="Q60" s="40"/>
      <c r="R60" s="33"/>
      <c r="S60" s="41"/>
      <c r="W60" s="37"/>
      <c r="X60" s="33"/>
      <c r="Y60" s="38"/>
      <c r="Z60" s="38"/>
      <c r="AA60" s="38"/>
      <c r="AB60" s="38"/>
      <c r="AK60" s="45"/>
      <c r="AL60" s="38"/>
      <c r="AM60" s="46"/>
      <c r="AN60" s="40"/>
      <c r="AU60" s="47"/>
      <c r="AW60" s="47"/>
      <c r="AX60" s="30"/>
      <c r="AY60" s="30"/>
      <c r="BA60" s="42"/>
      <c r="BB60" s="42"/>
      <c r="BC60" s="42"/>
      <c r="BD60" s="40"/>
      <c r="BE60" s="41"/>
      <c r="BF60" s="48"/>
      <c r="BG60" s="48"/>
      <c r="BH60" s="48"/>
      <c r="BI60" s="48"/>
    </row>
    <row r="61" spans="3:84" s="32" customFormat="1" ht="14.1" customHeight="1" x14ac:dyDescent="0.2">
      <c r="C61" s="33"/>
      <c r="D61" s="34"/>
      <c r="E61" s="33"/>
      <c r="F61" s="35"/>
      <c r="H61" s="36"/>
      <c r="I61" s="33"/>
      <c r="L61" s="20"/>
      <c r="N61" s="37"/>
      <c r="O61" s="39"/>
      <c r="P61" s="40"/>
      <c r="Q61" s="40"/>
      <c r="R61" s="33"/>
      <c r="S61" s="41"/>
      <c r="W61" s="37"/>
      <c r="X61" s="33"/>
      <c r="Y61" s="38"/>
      <c r="Z61" s="38"/>
      <c r="AA61" s="38"/>
      <c r="AB61" s="38"/>
      <c r="AK61" s="45"/>
      <c r="AL61" s="38"/>
      <c r="AM61" s="46"/>
      <c r="AN61" s="40"/>
      <c r="AU61" s="47"/>
      <c r="AW61" s="47"/>
      <c r="AX61" s="30"/>
      <c r="AY61" s="30"/>
      <c r="BA61" s="42"/>
      <c r="BB61" s="42"/>
      <c r="BC61" s="42"/>
      <c r="BD61" s="40"/>
      <c r="BE61" s="41"/>
      <c r="BF61" s="48"/>
      <c r="BG61" s="48"/>
      <c r="BH61" s="48"/>
      <c r="BI61" s="48"/>
    </row>
    <row r="62" spans="3:84" s="32" customFormat="1" ht="14.1" customHeight="1" x14ac:dyDescent="0.2">
      <c r="C62" s="33"/>
      <c r="D62" s="34"/>
      <c r="E62" s="33"/>
      <c r="F62" s="35"/>
      <c r="H62" s="36"/>
      <c r="I62" s="33"/>
      <c r="L62" s="20"/>
      <c r="N62" s="37"/>
      <c r="O62" s="39"/>
      <c r="P62" s="40"/>
      <c r="Q62" s="40"/>
      <c r="R62" s="33"/>
      <c r="S62" s="41"/>
      <c r="W62" s="37"/>
      <c r="X62" s="33"/>
      <c r="Y62" s="38"/>
      <c r="Z62" s="38"/>
      <c r="AA62" s="38"/>
      <c r="AB62" s="38"/>
      <c r="AK62" s="45"/>
      <c r="AL62" s="38"/>
      <c r="AM62" s="46"/>
      <c r="AN62" s="40"/>
      <c r="AU62" s="47"/>
      <c r="AW62" s="47"/>
      <c r="AX62" s="30"/>
      <c r="AY62" s="30"/>
      <c r="BA62" s="42"/>
      <c r="BB62" s="42"/>
      <c r="BC62" s="42"/>
      <c r="BD62" s="40"/>
      <c r="BE62" s="41"/>
      <c r="BF62" s="48"/>
      <c r="BG62" s="48"/>
      <c r="BH62" s="48"/>
      <c r="BI62" s="48"/>
    </row>
    <row r="63" spans="3:84" ht="14.1" customHeight="1" x14ac:dyDescent="0.25">
      <c r="N63" s="55"/>
      <c r="O63" s="57"/>
      <c r="P63" s="58"/>
      <c r="R63" s="49"/>
      <c r="S63" s="59"/>
      <c r="T63" s="52"/>
      <c r="W63" s="55"/>
      <c r="X63" s="49"/>
      <c r="Y63" s="56"/>
      <c r="Z63" s="56"/>
      <c r="AA63" s="56"/>
      <c r="AB63" s="56"/>
      <c r="AC63" s="52"/>
      <c r="AD63" s="52"/>
      <c r="AE63" s="52"/>
      <c r="AF63" s="52"/>
      <c r="AH63" s="52"/>
      <c r="AI63" s="52"/>
      <c r="AJ63" s="52"/>
      <c r="AK63" s="62"/>
      <c r="AM63" s="63"/>
      <c r="AN63" s="58"/>
      <c r="AQ63" s="52"/>
      <c r="AR63" s="52"/>
      <c r="AS63" s="52"/>
      <c r="AT63" s="52"/>
      <c r="AU63" s="64"/>
      <c r="AW63" s="64"/>
      <c r="AX63" s="65"/>
      <c r="AY63" s="65"/>
      <c r="BA63" s="60"/>
      <c r="BB63" s="60"/>
      <c r="BC63" s="60"/>
      <c r="BD63" s="58"/>
      <c r="BE63" s="59"/>
      <c r="BF63" s="66"/>
      <c r="BG63" s="66"/>
      <c r="BH63" s="66"/>
      <c r="BI63" s="66"/>
      <c r="BJ63" s="52"/>
      <c r="BK63" s="52"/>
      <c r="BR63" s="52"/>
      <c r="BT63" s="52"/>
      <c r="BU63" s="52"/>
      <c r="BV63" s="52"/>
      <c r="BX63" s="52"/>
      <c r="BY63" s="52"/>
      <c r="BZ63" s="52"/>
      <c r="CA63" s="52"/>
      <c r="CB63" s="52"/>
      <c r="CC63" s="52"/>
      <c r="CD63" s="52"/>
      <c r="CE63" s="52"/>
      <c r="CF63" s="52"/>
    </row>
    <row r="64" spans="3:84" ht="14.1" customHeight="1" x14ac:dyDescent="0.25">
      <c r="N64" s="55"/>
      <c r="O64" s="57"/>
      <c r="P64" s="58"/>
      <c r="R64" s="49"/>
      <c r="S64" s="59"/>
      <c r="T64" s="52"/>
      <c r="W64" s="55"/>
      <c r="X64" s="49"/>
      <c r="Y64" s="56"/>
      <c r="Z64" s="56"/>
      <c r="AA64" s="56"/>
      <c r="AB64" s="56"/>
      <c r="AC64" s="52"/>
      <c r="AD64" s="52"/>
      <c r="AE64" s="52"/>
      <c r="AF64" s="52"/>
      <c r="AH64" s="52"/>
      <c r="AI64" s="52"/>
      <c r="AJ64" s="52"/>
      <c r="AK64" s="62"/>
      <c r="AM64" s="63"/>
      <c r="AN64" s="58"/>
      <c r="AQ64" s="52"/>
      <c r="AR64" s="52"/>
      <c r="AS64" s="52"/>
      <c r="AT64" s="52"/>
      <c r="AU64" s="64"/>
      <c r="AW64" s="64"/>
      <c r="AX64" s="65"/>
      <c r="AY64" s="65"/>
      <c r="BA64" s="60"/>
      <c r="BB64" s="60"/>
      <c r="BC64" s="60"/>
      <c r="BD64" s="58"/>
      <c r="BE64" s="59"/>
      <c r="BF64" s="66"/>
      <c r="BG64" s="66"/>
      <c r="BH64" s="66"/>
      <c r="BI64" s="66"/>
      <c r="BJ64" s="52"/>
      <c r="BK64" s="52"/>
      <c r="BR64" s="52"/>
      <c r="BT64" s="52"/>
      <c r="BU64" s="52"/>
      <c r="BV64" s="52"/>
      <c r="BX64" s="52"/>
      <c r="BY64" s="52"/>
      <c r="BZ64" s="52"/>
      <c r="CA64" s="52"/>
      <c r="CB64" s="52"/>
      <c r="CC64" s="52"/>
      <c r="CD64" s="52"/>
      <c r="CE64" s="52"/>
      <c r="CF64" s="52"/>
    </row>
    <row r="65" spans="14:84" ht="14.1" customHeight="1" x14ac:dyDescent="0.25">
      <c r="N65" s="55"/>
      <c r="O65" s="57"/>
      <c r="P65" s="58"/>
      <c r="R65" s="49"/>
      <c r="S65" s="59"/>
      <c r="T65" s="52"/>
      <c r="W65" s="55"/>
      <c r="X65" s="49"/>
      <c r="Y65" s="56"/>
      <c r="Z65" s="56"/>
      <c r="AA65" s="56"/>
      <c r="AB65" s="56"/>
      <c r="AC65" s="52"/>
      <c r="AD65" s="52"/>
      <c r="AE65" s="52"/>
      <c r="AF65" s="52"/>
      <c r="AH65" s="52"/>
      <c r="AI65" s="52"/>
      <c r="AJ65" s="52"/>
      <c r="AK65" s="62"/>
      <c r="AM65" s="63"/>
      <c r="AN65" s="58"/>
      <c r="AQ65" s="52"/>
      <c r="AR65" s="52"/>
      <c r="AS65" s="52"/>
      <c r="AT65" s="52"/>
      <c r="AU65" s="64"/>
      <c r="AW65" s="64"/>
      <c r="AX65" s="65"/>
      <c r="AY65" s="65"/>
      <c r="BA65" s="60"/>
      <c r="BB65" s="60"/>
      <c r="BC65" s="60"/>
      <c r="BD65" s="58"/>
      <c r="BE65" s="59"/>
      <c r="BF65" s="66"/>
      <c r="BG65" s="66"/>
      <c r="BH65" s="66"/>
      <c r="BI65" s="66"/>
      <c r="BJ65" s="52"/>
      <c r="BK65" s="52"/>
      <c r="BR65" s="52"/>
      <c r="BT65" s="52"/>
      <c r="BU65" s="52"/>
      <c r="BV65" s="52"/>
      <c r="BX65" s="52"/>
      <c r="BY65" s="52"/>
      <c r="BZ65" s="52"/>
      <c r="CA65" s="52"/>
      <c r="CB65" s="52"/>
      <c r="CC65" s="52"/>
      <c r="CD65" s="52"/>
      <c r="CE65" s="52"/>
      <c r="CF65" s="52"/>
    </row>
    <row r="66" spans="14:84" ht="14.1" customHeight="1" x14ac:dyDescent="0.25">
      <c r="N66" s="55"/>
      <c r="O66" s="57"/>
      <c r="P66" s="58"/>
      <c r="R66" s="49"/>
      <c r="S66" s="59"/>
      <c r="T66" s="52"/>
      <c r="W66" s="55"/>
      <c r="X66" s="49"/>
      <c r="Y66" s="56"/>
      <c r="Z66" s="56"/>
      <c r="AA66" s="56"/>
      <c r="AB66" s="56"/>
      <c r="AC66" s="52"/>
      <c r="AD66" s="52"/>
      <c r="AE66" s="52"/>
      <c r="AF66" s="52"/>
      <c r="AH66" s="52"/>
      <c r="AI66" s="52"/>
      <c r="AJ66" s="52"/>
      <c r="AK66" s="62"/>
      <c r="AM66" s="63"/>
      <c r="AN66" s="58"/>
      <c r="AQ66" s="52"/>
      <c r="AR66" s="52"/>
      <c r="AS66" s="52"/>
      <c r="AT66" s="52"/>
      <c r="AU66" s="64"/>
      <c r="AW66" s="64"/>
      <c r="AX66" s="65"/>
      <c r="AY66" s="65"/>
      <c r="BA66" s="60"/>
      <c r="BB66" s="60"/>
      <c r="BC66" s="60"/>
      <c r="BD66" s="58"/>
      <c r="BE66" s="59"/>
      <c r="BF66" s="66"/>
      <c r="BG66" s="66"/>
      <c r="BH66" s="66"/>
      <c r="BI66" s="66"/>
      <c r="BJ66" s="52"/>
      <c r="BK66" s="52"/>
      <c r="BR66" s="52"/>
      <c r="BT66" s="52"/>
      <c r="BU66" s="52"/>
      <c r="BV66" s="52"/>
      <c r="BX66" s="52"/>
      <c r="BY66" s="52"/>
      <c r="BZ66" s="52"/>
      <c r="CA66" s="52"/>
      <c r="CB66" s="52"/>
      <c r="CC66" s="52"/>
      <c r="CD66" s="52"/>
      <c r="CE66" s="52"/>
      <c r="CF66" s="52"/>
    </row>
    <row r="67" spans="14:84" ht="14.1" customHeight="1" x14ac:dyDescent="0.25">
      <c r="N67" s="55"/>
      <c r="O67" s="57"/>
      <c r="P67" s="58"/>
      <c r="R67" s="49"/>
      <c r="S67" s="59"/>
      <c r="T67" s="52"/>
      <c r="W67" s="55"/>
      <c r="X67" s="49"/>
      <c r="Y67" s="56"/>
      <c r="Z67" s="56"/>
      <c r="AA67" s="56"/>
      <c r="AB67" s="56"/>
      <c r="AC67" s="52"/>
      <c r="AD67" s="52"/>
      <c r="AE67" s="56"/>
      <c r="AF67" s="52"/>
      <c r="AH67" s="52"/>
      <c r="AI67" s="52"/>
      <c r="AJ67" s="52"/>
      <c r="AK67" s="52"/>
      <c r="AL67" s="61"/>
      <c r="AM67" s="52"/>
      <c r="AN67" s="52"/>
      <c r="AQ67" s="62"/>
      <c r="AR67" s="56"/>
      <c r="AS67" s="63"/>
      <c r="AT67" s="58"/>
      <c r="BA67" s="64"/>
      <c r="BC67" s="64"/>
      <c r="BD67" s="65"/>
      <c r="BE67" s="65"/>
      <c r="BG67" s="60"/>
      <c r="BH67" s="60"/>
      <c r="BI67" s="60"/>
      <c r="BJ67" s="58"/>
      <c r="BK67" s="59"/>
      <c r="BL67" s="66"/>
      <c r="BM67" s="66"/>
      <c r="BN67" s="66"/>
      <c r="BO67" s="66"/>
      <c r="BR67" s="52"/>
      <c r="BT67" s="52"/>
      <c r="BU67" s="52"/>
      <c r="BV67" s="52"/>
      <c r="BX67" s="52"/>
      <c r="BY67" s="52"/>
      <c r="BZ67" s="52"/>
      <c r="CA67" s="52"/>
      <c r="CB67" s="52"/>
      <c r="CC67" s="52"/>
      <c r="CD67" s="52"/>
      <c r="CE67" s="52"/>
      <c r="CF67" s="52"/>
    </row>
    <row r="68" spans="14:84" ht="14.1" customHeight="1" x14ac:dyDescent="0.25">
      <c r="N68" s="55"/>
      <c r="O68" s="57"/>
      <c r="P68" s="58"/>
      <c r="R68" s="49"/>
      <c r="S68" s="59"/>
      <c r="T68" s="52"/>
      <c r="W68" s="55"/>
      <c r="X68" s="49"/>
      <c r="Y68" s="56"/>
      <c r="Z68" s="56"/>
      <c r="AA68" s="56"/>
      <c r="AB68" s="56"/>
      <c r="AC68" s="52"/>
      <c r="AD68" s="52"/>
      <c r="AE68" s="56"/>
      <c r="AF68" s="52"/>
      <c r="AH68" s="52"/>
      <c r="AI68" s="52"/>
      <c r="AJ68" s="52"/>
      <c r="AK68" s="52"/>
      <c r="AL68" s="61"/>
      <c r="AM68" s="52"/>
      <c r="AN68" s="52"/>
      <c r="AQ68" s="62"/>
      <c r="AR68" s="56"/>
      <c r="AS68" s="63"/>
      <c r="AT68" s="58"/>
      <c r="BA68" s="64"/>
      <c r="BC68" s="64"/>
      <c r="BD68" s="65"/>
      <c r="BE68" s="65"/>
      <c r="BG68" s="60"/>
      <c r="BH68" s="60"/>
      <c r="BI68" s="60"/>
      <c r="BJ68" s="58"/>
      <c r="BK68" s="59"/>
      <c r="BL68" s="66"/>
      <c r="BM68" s="66"/>
      <c r="BN68" s="66"/>
      <c r="BO68" s="66"/>
      <c r="BR68" s="52"/>
      <c r="BT68" s="52"/>
      <c r="BU68" s="52"/>
      <c r="BV68" s="52"/>
      <c r="BX68" s="52"/>
      <c r="BY68" s="52"/>
      <c r="BZ68" s="52"/>
      <c r="CA68" s="52"/>
      <c r="CB68" s="52"/>
      <c r="CC68" s="52"/>
      <c r="CD68" s="52"/>
      <c r="CE68" s="52"/>
      <c r="CF68" s="52"/>
    </row>
    <row r="69" spans="14:84" ht="14.1" customHeight="1" x14ac:dyDescent="0.25">
      <c r="N69" s="55"/>
      <c r="O69" s="57"/>
      <c r="P69" s="58"/>
      <c r="R69" s="49"/>
      <c r="S69" s="59"/>
      <c r="T69" s="52"/>
      <c r="W69" s="55"/>
      <c r="X69" s="49"/>
      <c r="Y69" s="56"/>
      <c r="Z69" s="56"/>
      <c r="AA69" s="56"/>
      <c r="AB69" s="56"/>
      <c r="AC69" s="52"/>
      <c r="AD69" s="52"/>
      <c r="AE69" s="56"/>
      <c r="AF69" s="52"/>
      <c r="AH69" s="52"/>
      <c r="AI69" s="52"/>
      <c r="AJ69" s="52"/>
      <c r="AK69" s="52"/>
      <c r="AL69" s="61"/>
      <c r="AM69" s="52"/>
      <c r="AN69" s="52"/>
      <c r="AQ69" s="62"/>
      <c r="AR69" s="56"/>
      <c r="AS69" s="63"/>
      <c r="AT69" s="58"/>
      <c r="BA69" s="64"/>
      <c r="BC69" s="64"/>
      <c r="BD69" s="65"/>
      <c r="BE69" s="65"/>
      <c r="BG69" s="60"/>
      <c r="BH69" s="60"/>
      <c r="BI69" s="60"/>
      <c r="BJ69" s="58"/>
      <c r="BK69" s="59"/>
      <c r="BL69" s="66"/>
      <c r="BM69" s="66"/>
      <c r="BN69" s="66"/>
      <c r="BO69" s="66"/>
      <c r="BR69" s="52"/>
      <c r="BT69" s="52"/>
      <c r="BU69" s="52"/>
      <c r="BV69" s="52"/>
      <c r="BX69" s="52"/>
      <c r="BY69" s="52"/>
      <c r="BZ69" s="52"/>
      <c r="CA69" s="52"/>
      <c r="CB69" s="52"/>
      <c r="CC69" s="52"/>
      <c r="CD69" s="52"/>
      <c r="CE69" s="52"/>
      <c r="CF69" s="52"/>
    </row>
    <row r="70" spans="14:84" ht="14.1" customHeight="1" x14ac:dyDescent="0.25">
      <c r="O70" s="57"/>
      <c r="P70" s="58"/>
      <c r="R70" s="49"/>
      <c r="S70" s="59"/>
      <c r="T70" s="52"/>
      <c r="W70" s="55"/>
      <c r="X70" s="49"/>
      <c r="Y70" s="56"/>
      <c r="Z70" s="56"/>
      <c r="AA70" s="56"/>
      <c r="AB70" s="56"/>
      <c r="AC70" s="52"/>
      <c r="AD70" s="52"/>
      <c r="AE70" s="56"/>
      <c r="AF70" s="52"/>
      <c r="AH70" s="52"/>
      <c r="AI70" s="52"/>
      <c r="AJ70" s="52"/>
      <c r="AK70" s="52"/>
      <c r="AL70" s="61"/>
      <c r="AM70" s="52"/>
      <c r="AN70" s="52"/>
      <c r="AQ70" s="62"/>
      <c r="AR70" s="56"/>
      <c r="AS70" s="63"/>
      <c r="AT70" s="58"/>
      <c r="BA70" s="64"/>
      <c r="BC70" s="64"/>
      <c r="BD70" s="65"/>
      <c r="BE70" s="65"/>
      <c r="BG70" s="60"/>
      <c r="BH70" s="60"/>
      <c r="BI70" s="60"/>
      <c r="BJ70" s="58"/>
      <c r="BK70" s="59"/>
      <c r="BL70" s="66"/>
      <c r="BM70" s="66"/>
      <c r="BN70" s="66"/>
      <c r="BO70" s="66"/>
      <c r="BR70" s="52"/>
      <c r="BT70" s="52"/>
      <c r="BU70" s="52"/>
      <c r="BV70" s="52"/>
      <c r="BX70" s="52"/>
      <c r="BY70" s="52"/>
      <c r="BZ70" s="52"/>
      <c r="CA70" s="52"/>
      <c r="CB70" s="52"/>
      <c r="CC70" s="52"/>
      <c r="CD70" s="52"/>
      <c r="CE70" s="52"/>
      <c r="CF70" s="52"/>
    </row>
    <row r="71" spans="14:84" ht="14.1" customHeight="1" x14ac:dyDescent="0.25">
      <c r="O71" s="57"/>
      <c r="P71" s="58"/>
      <c r="R71" s="49"/>
      <c r="S71" s="59"/>
      <c r="T71" s="52"/>
      <c r="W71" s="55"/>
      <c r="X71" s="49"/>
      <c r="Y71" s="56"/>
      <c r="Z71" s="56"/>
      <c r="AA71" s="56"/>
      <c r="AB71" s="56"/>
      <c r="AC71" s="52"/>
      <c r="AD71" s="52"/>
      <c r="AE71" s="56"/>
      <c r="AF71" s="52"/>
      <c r="AH71" s="52"/>
      <c r="AI71" s="52"/>
      <c r="AJ71" s="52"/>
      <c r="AK71" s="52"/>
      <c r="AL71" s="61"/>
      <c r="AM71" s="52"/>
      <c r="AN71" s="52"/>
      <c r="AQ71" s="62"/>
      <c r="AR71" s="56"/>
      <c r="AS71" s="63"/>
      <c r="AT71" s="58"/>
      <c r="BA71" s="64"/>
      <c r="BC71" s="64"/>
      <c r="BD71" s="65"/>
      <c r="BE71" s="65"/>
      <c r="BG71" s="60"/>
      <c r="BH71" s="60"/>
      <c r="BI71" s="60"/>
      <c r="BJ71" s="58"/>
      <c r="BK71" s="59"/>
      <c r="BL71" s="66"/>
      <c r="BM71" s="66"/>
      <c r="BN71" s="66"/>
      <c r="BO71" s="66"/>
      <c r="BR71" s="52"/>
      <c r="BT71" s="52"/>
      <c r="BU71" s="52"/>
      <c r="BV71" s="52"/>
      <c r="BX71" s="52"/>
      <c r="BY71" s="52"/>
      <c r="BZ71" s="52"/>
      <c r="CA71" s="52"/>
      <c r="CB71" s="52"/>
      <c r="CC71" s="52"/>
      <c r="CD71" s="52"/>
      <c r="CE71" s="52"/>
      <c r="CF71" s="52"/>
    </row>
    <row r="72" spans="14:84" ht="14.1" customHeight="1" x14ac:dyDescent="0.25">
      <c r="O72" s="57"/>
      <c r="P72" s="58"/>
      <c r="R72" s="49"/>
      <c r="S72" s="59"/>
      <c r="T72" s="52"/>
      <c r="W72" s="55"/>
      <c r="X72" s="49"/>
      <c r="Y72" s="56"/>
      <c r="Z72" s="56"/>
      <c r="AA72" s="56"/>
      <c r="AB72" s="56"/>
      <c r="AC72" s="52"/>
      <c r="AD72" s="52"/>
      <c r="AE72" s="56"/>
      <c r="AF72" s="52"/>
      <c r="AH72" s="52"/>
      <c r="AI72" s="52"/>
      <c r="AJ72" s="52"/>
      <c r="AK72" s="52"/>
      <c r="AL72" s="61"/>
      <c r="AM72" s="52"/>
      <c r="AN72" s="52"/>
      <c r="AQ72" s="62"/>
      <c r="AR72" s="56"/>
      <c r="AS72" s="63"/>
      <c r="AT72" s="58"/>
      <c r="BA72" s="64"/>
      <c r="BC72" s="64"/>
      <c r="BD72" s="65"/>
      <c r="BE72" s="65"/>
      <c r="BG72" s="60"/>
      <c r="BH72" s="60"/>
      <c r="BI72" s="60"/>
      <c r="BJ72" s="58"/>
      <c r="BK72" s="59"/>
      <c r="BL72" s="66"/>
      <c r="BM72" s="66"/>
      <c r="BN72" s="66"/>
      <c r="BO72" s="66"/>
      <c r="BR72" s="52"/>
      <c r="BT72" s="52"/>
      <c r="BU72" s="52"/>
      <c r="BV72" s="52"/>
      <c r="BX72" s="52"/>
      <c r="BY72" s="52"/>
      <c r="BZ72" s="52"/>
      <c r="CA72" s="52"/>
      <c r="CB72" s="52"/>
      <c r="CC72" s="52"/>
      <c r="CD72" s="52"/>
      <c r="CE72" s="52"/>
      <c r="CF72" s="52"/>
    </row>
    <row r="73" spans="14:84" ht="14.1" customHeight="1" x14ac:dyDescent="0.25">
      <c r="O73" s="57"/>
      <c r="P73" s="58"/>
      <c r="R73" s="49"/>
      <c r="S73" s="59"/>
      <c r="T73" s="52"/>
      <c r="W73" s="55"/>
      <c r="X73" s="49"/>
      <c r="Y73" s="56"/>
      <c r="Z73" s="56"/>
      <c r="AA73" s="56"/>
      <c r="AB73" s="56"/>
      <c r="AC73" s="52"/>
      <c r="AD73" s="52"/>
      <c r="AE73" s="56"/>
      <c r="AF73" s="52"/>
      <c r="AH73" s="52"/>
      <c r="AI73" s="52"/>
      <c r="AJ73" s="52"/>
      <c r="AK73" s="52"/>
      <c r="AL73" s="61"/>
      <c r="AM73" s="52"/>
      <c r="AN73" s="52"/>
      <c r="AQ73" s="62"/>
      <c r="AR73" s="56"/>
      <c r="AS73" s="63"/>
      <c r="AT73" s="58"/>
      <c r="BA73" s="64"/>
      <c r="BC73" s="64"/>
      <c r="BD73" s="65"/>
      <c r="BE73" s="65"/>
      <c r="BG73" s="60"/>
      <c r="BH73" s="60"/>
      <c r="BI73" s="60"/>
      <c r="BJ73" s="58"/>
      <c r="BK73" s="59"/>
      <c r="BL73" s="66"/>
      <c r="BM73" s="66"/>
      <c r="BN73" s="66"/>
      <c r="BO73" s="66"/>
      <c r="BR73" s="52"/>
      <c r="BT73" s="52"/>
      <c r="BU73" s="52"/>
      <c r="BV73" s="52"/>
      <c r="BX73" s="52"/>
      <c r="BY73" s="52"/>
      <c r="BZ73" s="52"/>
      <c r="CA73" s="52"/>
      <c r="CB73" s="52"/>
      <c r="CC73" s="52"/>
      <c r="CD73" s="52"/>
      <c r="CE73" s="52"/>
      <c r="CF73" s="52"/>
    </row>
    <row r="74" spans="14:84" ht="14.1" customHeight="1" x14ac:dyDescent="0.25">
      <c r="O74" s="57"/>
      <c r="P74" s="58"/>
      <c r="R74" s="49"/>
      <c r="S74" s="59"/>
      <c r="T74" s="52"/>
      <c r="W74" s="55"/>
      <c r="X74" s="49"/>
      <c r="Y74" s="56"/>
      <c r="Z74" s="56"/>
      <c r="AA74" s="56"/>
      <c r="AB74" s="56"/>
      <c r="AC74" s="52"/>
      <c r="AD74" s="52"/>
      <c r="AE74" s="56"/>
      <c r="AF74" s="52"/>
      <c r="AH74" s="52"/>
      <c r="AI74" s="52"/>
      <c r="AJ74" s="52"/>
      <c r="AK74" s="52"/>
      <c r="AL74" s="61"/>
      <c r="AM74" s="52"/>
      <c r="AN74" s="52"/>
      <c r="AQ74" s="62"/>
      <c r="AR74" s="56"/>
      <c r="AS74" s="63"/>
      <c r="AT74" s="58"/>
      <c r="BA74" s="64"/>
      <c r="BC74" s="64"/>
      <c r="BD74" s="65"/>
      <c r="BE74" s="65"/>
      <c r="BG74" s="60"/>
      <c r="BH74" s="60"/>
      <c r="BI74" s="60"/>
      <c r="BJ74" s="58"/>
      <c r="BK74" s="59"/>
      <c r="BL74" s="66"/>
      <c r="BM74" s="66"/>
      <c r="BN74" s="66"/>
      <c r="BO74" s="66"/>
      <c r="BR74" s="52"/>
      <c r="BT74" s="52"/>
      <c r="BU74" s="52"/>
      <c r="BV74" s="52"/>
      <c r="BX74" s="52"/>
      <c r="BY74" s="52"/>
      <c r="BZ74" s="52"/>
      <c r="CA74" s="52"/>
      <c r="CB74" s="52"/>
      <c r="CC74" s="52"/>
      <c r="CD74" s="52"/>
      <c r="CE74" s="52"/>
      <c r="CF74" s="52"/>
    </row>
    <row r="75" spans="14:84" ht="14.1" customHeight="1" x14ac:dyDescent="0.25">
      <c r="O75" s="57"/>
      <c r="P75" s="58"/>
      <c r="R75" s="49"/>
      <c r="S75" s="59"/>
      <c r="T75" s="52"/>
      <c r="W75" s="55"/>
      <c r="X75" s="49"/>
      <c r="Y75" s="56"/>
      <c r="Z75" s="56"/>
      <c r="AA75" s="56"/>
      <c r="AB75" s="56"/>
      <c r="AC75" s="52"/>
      <c r="AD75" s="52"/>
      <c r="AE75" s="56"/>
      <c r="AF75" s="52"/>
      <c r="AH75" s="52"/>
      <c r="AI75" s="52"/>
      <c r="AJ75" s="52"/>
      <c r="AK75" s="52"/>
      <c r="AL75" s="61"/>
      <c r="AM75" s="52"/>
      <c r="AN75" s="52"/>
      <c r="AQ75" s="62"/>
      <c r="AR75" s="56"/>
      <c r="AS75" s="63"/>
      <c r="AT75" s="58"/>
      <c r="BA75" s="64"/>
      <c r="BC75" s="64"/>
      <c r="BD75" s="65"/>
      <c r="BE75" s="65"/>
      <c r="BG75" s="60"/>
      <c r="BH75" s="60"/>
      <c r="BI75" s="60"/>
      <c r="BJ75" s="58"/>
      <c r="BK75" s="59"/>
      <c r="BL75" s="66"/>
      <c r="BM75" s="66"/>
      <c r="BN75" s="66"/>
      <c r="BO75" s="66"/>
      <c r="BR75" s="52"/>
      <c r="BT75" s="52"/>
      <c r="BU75" s="52"/>
      <c r="BV75" s="52"/>
      <c r="BX75" s="52"/>
      <c r="BY75" s="52"/>
      <c r="BZ75" s="52"/>
      <c r="CA75" s="52"/>
      <c r="CB75" s="52"/>
      <c r="CC75" s="52"/>
      <c r="CD75" s="52"/>
      <c r="CE75" s="52"/>
      <c r="CF75" s="52"/>
    </row>
    <row r="76" spans="14:84" ht="14.1" customHeight="1" x14ac:dyDescent="0.25">
      <c r="O76" s="57"/>
      <c r="P76" s="58"/>
      <c r="R76" s="49"/>
      <c r="S76" s="59"/>
      <c r="T76" s="52"/>
      <c r="W76" s="55"/>
      <c r="X76" s="49"/>
      <c r="Y76" s="56"/>
      <c r="Z76" s="56"/>
      <c r="AA76" s="56"/>
      <c r="AB76" s="56"/>
      <c r="AC76" s="52"/>
      <c r="AD76" s="52"/>
      <c r="AE76" s="56"/>
      <c r="AF76" s="52"/>
      <c r="AH76" s="52"/>
      <c r="AI76" s="52"/>
      <c r="AJ76" s="52"/>
      <c r="AK76" s="52"/>
      <c r="AL76" s="61"/>
      <c r="AM76" s="52"/>
      <c r="AN76" s="52"/>
      <c r="AQ76" s="62"/>
      <c r="AR76" s="56"/>
      <c r="AS76" s="63"/>
      <c r="AT76" s="58"/>
      <c r="BA76" s="64"/>
      <c r="BC76" s="64"/>
      <c r="BD76" s="65"/>
      <c r="BE76" s="65"/>
      <c r="BG76" s="60"/>
      <c r="BH76" s="60"/>
      <c r="BI76" s="60"/>
      <c r="BJ76" s="58"/>
      <c r="BK76" s="59"/>
      <c r="BL76" s="66"/>
      <c r="BM76" s="66"/>
      <c r="BN76" s="66"/>
      <c r="BO76" s="66"/>
      <c r="BR76" s="52"/>
      <c r="BT76" s="52"/>
      <c r="BU76" s="52"/>
      <c r="BV76" s="52"/>
      <c r="BX76" s="52"/>
      <c r="BY76" s="52"/>
      <c r="BZ76" s="52"/>
      <c r="CA76" s="52"/>
      <c r="CB76" s="52"/>
      <c r="CC76" s="52"/>
      <c r="CD76" s="52"/>
      <c r="CE76" s="52"/>
      <c r="CF76" s="52"/>
    </row>
    <row r="77" spans="14:84" ht="14.1" customHeight="1" x14ac:dyDescent="0.25">
      <c r="O77" s="57"/>
      <c r="P77" s="58"/>
      <c r="R77" s="49"/>
      <c r="S77" s="59"/>
      <c r="T77" s="52"/>
      <c r="W77" s="55"/>
      <c r="X77" s="49"/>
      <c r="Y77" s="56"/>
      <c r="Z77" s="56"/>
      <c r="AA77" s="56"/>
      <c r="AB77" s="56"/>
      <c r="AC77" s="52"/>
      <c r="AD77" s="52"/>
      <c r="AE77" s="56"/>
      <c r="AF77" s="52"/>
      <c r="AH77" s="52"/>
      <c r="AI77" s="52"/>
      <c r="AJ77" s="52"/>
      <c r="AK77" s="52"/>
      <c r="AL77" s="61"/>
      <c r="AM77" s="52"/>
      <c r="AN77" s="52"/>
      <c r="AQ77" s="62"/>
      <c r="AR77" s="56"/>
      <c r="AS77" s="63"/>
      <c r="AT77" s="58"/>
      <c r="BA77" s="64"/>
      <c r="BC77" s="64"/>
      <c r="BD77" s="65"/>
      <c r="BE77" s="65"/>
      <c r="BG77" s="60"/>
      <c r="BH77" s="60"/>
      <c r="BI77" s="60"/>
      <c r="BJ77" s="58"/>
      <c r="BK77" s="59"/>
      <c r="BL77" s="66"/>
      <c r="BM77" s="66"/>
      <c r="BN77" s="66"/>
      <c r="BO77" s="66"/>
      <c r="BR77" s="52"/>
      <c r="BT77" s="52"/>
      <c r="BU77" s="52"/>
      <c r="BV77" s="52"/>
      <c r="BX77" s="52"/>
      <c r="BY77" s="52"/>
      <c r="BZ77" s="52"/>
      <c r="CA77" s="52"/>
      <c r="CB77" s="52"/>
      <c r="CC77" s="52"/>
      <c r="CD77" s="52"/>
      <c r="CE77" s="52"/>
      <c r="CF77" s="52"/>
    </row>
    <row r="78" spans="14:84" ht="14.1" customHeight="1" x14ac:dyDescent="0.25">
      <c r="O78" s="57"/>
      <c r="P78" s="58"/>
      <c r="R78" s="49"/>
      <c r="S78" s="59"/>
      <c r="T78" s="52"/>
      <c r="W78" s="55"/>
      <c r="X78" s="49"/>
      <c r="Y78" s="56"/>
      <c r="Z78" s="56"/>
      <c r="AA78" s="56"/>
      <c r="AB78" s="56"/>
      <c r="AC78" s="52"/>
      <c r="AD78" s="52"/>
      <c r="AE78" s="56"/>
      <c r="AF78" s="52"/>
      <c r="AH78" s="52"/>
      <c r="AI78" s="52"/>
      <c r="AJ78" s="52"/>
      <c r="AK78" s="52"/>
      <c r="AL78" s="61"/>
      <c r="AM78" s="52"/>
      <c r="AN78" s="52"/>
      <c r="AQ78" s="62"/>
      <c r="AR78" s="56"/>
      <c r="AS78" s="63"/>
      <c r="AT78" s="58"/>
      <c r="BA78" s="64"/>
      <c r="BC78" s="64"/>
      <c r="BD78" s="65"/>
      <c r="BE78" s="65"/>
      <c r="BG78" s="60"/>
      <c r="BH78" s="60"/>
      <c r="BI78" s="60"/>
      <c r="BJ78" s="58"/>
      <c r="BK78" s="59"/>
      <c r="BL78" s="66"/>
      <c r="BM78" s="66"/>
      <c r="BN78" s="66"/>
      <c r="BO78" s="66"/>
      <c r="BR78" s="52"/>
      <c r="BT78" s="52"/>
      <c r="BU78" s="52"/>
      <c r="BV78" s="52"/>
      <c r="BX78" s="52"/>
      <c r="BY78" s="52"/>
      <c r="BZ78" s="52"/>
      <c r="CA78" s="52"/>
      <c r="CB78" s="52"/>
      <c r="CC78" s="52"/>
      <c r="CD78" s="52"/>
      <c r="CE78" s="52"/>
      <c r="CF78" s="52"/>
    </row>
    <row r="79" spans="14:84" ht="14.1" customHeight="1" x14ac:dyDescent="0.25">
      <c r="O79" s="57"/>
      <c r="P79" s="58"/>
      <c r="R79" s="49"/>
      <c r="S79" s="59"/>
      <c r="T79" s="52"/>
      <c r="W79" s="55"/>
      <c r="X79" s="49"/>
      <c r="Y79" s="56"/>
      <c r="Z79" s="56"/>
      <c r="AA79" s="56"/>
      <c r="AB79" s="56"/>
      <c r="AC79" s="52"/>
      <c r="AD79" s="52"/>
      <c r="AE79" s="56"/>
      <c r="AF79" s="52"/>
      <c r="AH79" s="52"/>
      <c r="AI79" s="52"/>
      <c r="AJ79" s="52"/>
      <c r="AK79" s="52"/>
      <c r="AL79" s="61"/>
      <c r="AM79" s="52"/>
      <c r="AN79" s="52"/>
      <c r="AQ79" s="62"/>
      <c r="AR79" s="56"/>
      <c r="AS79" s="63"/>
      <c r="AT79" s="58"/>
      <c r="BA79" s="64"/>
      <c r="BC79" s="64"/>
      <c r="BD79" s="65"/>
      <c r="BE79" s="65"/>
      <c r="BG79" s="60"/>
      <c r="BH79" s="60"/>
      <c r="BI79" s="60"/>
      <c r="BJ79" s="58"/>
      <c r="BK79" s="59"/>
      <c r="BL79" s="66"/>
      <c r="BM79" s="66"/>
      <c r="BN79" s="66"/>
      <c r="BO79" s="66"/>
      <c r="BR79" s="52"/>
      <c r="BT79" s="52"/>
      <c r="BU79" s="52"/>
      <c r="BV79" s="52"/>
      <c r="BX79" s="52"/>
      <c r="BY79" s="52"/>
      <c r="BZ79" s="52"/>
      <c r="CA79" s="52"/>
      <c r="CB79" s="52"/>
      <c r="CC79" s="52"/>
      <c r="CD79" s="52"/>
      <c r="CE79" s="52"/>
      <c r="CF79" s="52"/>
    </row>
    <row r="80" spans="14:84" ht="14.1" customHeight="1" x14ac:dyDescent="0.25">
      <c r="O80" s="57"/>
      <c r="P80" s="58"/>
      <c r="R80" s="49"/>
      <c r="S80" s="59"/>
      <c r="T80" s="52"/>
      <c r="W80" s="55"/>
      <c r="X80" s="61"/>
      <c r="Y80" s="61"/>
      <c r="Z80" s="58"/>
      <c r="AA80" s="61"/>
      <c r="AB80" s="52"/>
      <c r="AC80" s="49"/>
      <c r="AD80" s="49"/>
      <c r="AE80" s="56"/>
      <c r="AF80" s="56"/>
      <c r="AG80" s="49"/>
      <c r="AH80" s="59"/>
      <c r="AJ80" s="56"/>
      <c r="AK80" s="52"/>
      <c r="AL80" s="52"/>
      <c r="AM80" s="52"/>
      <c r="AN80" s="52"/>
      <c r="AQ80" s="52"/>
      <c r="AR80" s="52"/>
      <c r="AS80" s="61"/>
      <c r="AT80" s="52"/>
      <c r="AX80" s="62"/>
      <c r="AY80" s="56"/>
      <c r="AZ80" s="63"/>
      <c r="BA80" s="58"/>
      <c r="BC80" s="52"/>
      <c r="BH80" s="64"/>
      <c r="BI80" s="52"/>
      <c r="BJ80" s="64"/>
      <c r="BK80" s="65"/>
      <c r="BL80" s="65"/>
      <c r="BN80" s="60"/>
      <c r="BO80" s="60"/>
      <c r="BP80" s="60"/>
      <c r="BQ80" s="58"/>
      <c r="BR80" s="59"/>
      <c r="BS80" s="66"/>
      <c r="BT80" s="66"/>
      <c r="BU80" s="66"/>
      <c r="BV80" s="66"/>
      <c r="BX80" s="52"/>
      <c r="BY80" s="52"/>
      <c r="BZ80" s="52"/>
      <c r="CA80" s="52"/>
      <c r="CB80" s="52"/>
      <c r="CC80" s="52"/>
      <c r="CD80" s="52"/>
      <c r="CE80" s="52"/>
      <c r="CF80" s="52"/>
    </row>
    <row r="81" spans="15:84" ht="14.1" customHeight="1" x14ac:dyDescent="0.25">
      <c r="O81" s="57"/>
      <c r="P81" s="58"/>
      <c r="R81" s="49"/>
      <c r="S81" s="59"/>
      <c r="T81" s="52"/>
      <c r="W81" s="52"/>
      <c r="X81" s="55"/>
      <c r="Y81" s="61"/>
      <c r="Z81" s="61"/>
      <c r="AA81" s="58"/>
      <c r="AB81" s="61"/>
      <c r="AC81" s="52"/>
      <c r="AD81" s="49"/>
      <c r="AE81" s="56"/>
      <c r="AF81" s="56"/>
      <c r="AI81" s="59"/>
      <c r="AL81" s="52"/>
      <c r="AM81" s="52"/>
      <c r="AN81" s="52"/>
      <c r="AQ81" s="52"/>
      <c r="AR81" s="52"/>
      <c r="AS81" s="52"/>
      <c r="AT81" s="61"/>
      <c r="AY81" s="62"/>
      <c r="AZ81" s="56"/>
      <c r="BA81" s="63"/>
      <c r="BB81" s="58"/>
      <c r="BC81" s="52"/>
      <c r="BH81" s="52"/>
      <c r="BI81" s="64"/>
      <c r="BJ81" s="52"/>
      <c r="BK81" s="64"/>
      <c r="BL81" s="65"/>
      <c r="BM81" s="65"/>
      <c r="BO81" s="60"/>
      <c r="BP81" s="60"/>
      <c r="BQ81" s="60"/>
      <c r="BR81" s="58"/>
      <c r="BS81" s="59"/>
      <c r="BT81" s="66"/>
      <c r="BU81" s="66"/>
      <c r="BV81" s="66"/>
      <c r="BW81" s="66"/>
      <c r="BX81" s="52"/>
      <c r="BY81" s="52"/>
      <c r="BZ81" s="52"/>
      <c r="CA81" s="52"/>
      <c r="CB81" s="52"/>
      <c r="CC81" s="52"/>
      <c r="CD81" s="52"/>
      <c r="CE81" s="52"/>
      <c r="CF81" s="52"/>
    </row>
    <row r="82" spans="15:84" ht="14.1" customHeight="1" x14ac:dyDescent="0.25">
      <c r="O82" s="57"/>
      <c r="P82" s="58"/>
      <c r="R82" s="49"/>
      <c r="S82" s="59"/>
      <c r="T82" s="52"/>
      <c r="W82" s="52"/>
      <c r="X82" s="55"/>
      <c r="Y82" s="61"/>
      <c r="Z82" s="61"/>
      <c r="AA82" s="58"/>
      <c r="AB82" s="61"/>
      <c r="AC82" s="52"/>
      <c r="AD82" s="49"/>
      <c r="AE82" s="56"/>
      <c r="AF82" s="56"/>
      <c r="AI82" s="59"/>
      <c r="AL82" s="52"/>
      <c r="AM82" s="52"/>
      <c r="AN82" s="52"/>
      <c r="AQ82" s="52"/>
      <c r="AR82" s="52"/>
      <c r="AS82" s="52"/>
      <c r="AT82" s="61"/>
      <c r="AY82" s="62"/>
      <c r="AZ82" s="56"/>
      <c r="BA82" s="63"/>
      <c r="BB82" s="58"/>
      <c r="BC82" s="52"/>
      <c r="BH82" s="52"/>
      <c r="BI82" s="64"/>
      <c r="BJ82" s="52"/>
      <c r="BK82" s="64"/>
      <c r="BL82" s="65"/>
      <c r="BM82" s="65"/>
      <c r="BO82" s="60"/>
      <c r="BP82" s="60"/>
      <c r="BQ82" s="60"/>
      <c r="BR82" s="58"/>
      <c r="BS82" s="59"/>
      <c r="BT82" s="66"/>
      <c r="BU82" s="66"/>
      <c r="BV82" s="66"/>
      <c r="BW82" s="66"/>
      <c r="BX82" s="52"/>
      <c r="BY82" s="52"/>
      <c r="BZ82" s="52"/>
      <c r="CA82" s="52"/>
      <c r="CB82" s="52"/>
      <c r="CC82" s="52"/>
      <c r="CD82" s="52"/>
      <c r="CE82" s="52"/>
      <c r="CF82" s="52"/>
    </row>
    <row r="83" spans="15:84" ht="14.1" customHeight="1" x14ac:dyDescent="0.25">
      <c r="O83" s="57"/>
      <c r="P83" s="58"/>
      <c r="R83" s="49"/>
      <c r="S83" s="59"/>
      <c r="T83" s="52"/>
      <c r="W83" s="52"/>
      <c r="X83" s="55"/>
      <c r="Y83" s="61"/>
      <c r="Z83" s="61"/>
      <c r="AA83" s="58"/>
      <c r="AB83" s="61"/>
      <c r="AC83" s="52"/>
      <c r="AD83" s="49"/>
      <c r="AE83" s="56"/>
      <c r="AF83" s="56"/>
      <c r="AI83" s="59"/>
      <c r="AL83" s="52"/>
      <c r="AM83" s="52"/>
      <c r="AN83" s="52"/>
      <c r="AQ83" s="52"/>
      <c r="AR83" s="52"/>
      <c r="AS83" s="52"/>
      <c r="AT83" s="61"/>
      <c r="AY83" s="62"/>
      <c r="AZ83" s="56"/>
      <c r="BA83" s="63"/>
      <c r="BB83" s="58"/>
      <c r="BC83" s="52"/>
      <c r="BH83" s="52"/>
      <c r="BI83" s="64"/>
      <c r="BJ83" s="52"/>
      <c r="BK83" s="64"/>
      <c r="BL83" s="65"/>
      <c r="BM83" s="65"/>
      <c r="BO83" s="60"/>
      <c r="BP83" s="60"/>
      <c r="BQ83" s="60"/>
      <c r="BR83" s="58"/>
      <c r="BS83" s="59"/>
      <c r="BT83" s="66"/>
      <c r="BU83" s="66"/>
      <c r="BV83" s="66"/>
      <c r="BW83" s="66"/>
      <c r="BX83" s="52"/>
      <c r="BY83" s="52"/>
      <c r="BZ83" s="52"/>
      <c r="CA83" s="52"/>
      <c r="CB83" s="52"/>
      <c r="CC83" s="52"/>
      <c r="CD83" s="52"/>
      <c r="CE83" s="52"/>
      <c r="CF83" s="52"/>
    </row>
    <row r="84" spans="15:84" ht="14.1" customHeight="1" x14ac:dyDescent="0.25">
      <c r="O84" s="57"/>
      <c r="P84" s="58"/>
      <c r="R84" s="49"/>
      <c r="S84" s="59"/>
      <c r="T84" s="52"/>
      <c r="W84" s="52"/>
      <c r="X84" s="55"/>
      <c r="Y84" s="61"/>
      <c r="Z84" s="61"/>
      <c r="AA84" s="58"/>
      <c r="AB84" s="61"/>
      <c r="AC84" s="52"/>
      <c r="AD84" s="49"/>
      <c r="AE84" s="56"/>
      <c r="AF84" s="56"/>
      <c r="AI84" s="59"/>
      <c r="AL84" s="52"/>
      <c r="AM84" s="52"/>
      <c r="AN84" s="52"/>
      <c r="AQ84" s="52"/>
      <c r="AR84" s="52"/>
      <c r="AS84" s="52"/>
      <c r="AT84" s="61"/>
      <c r="AY84" s="62"/>
      <c r="AZ84" s="56"/>
      <c r="BA84" s="63"/>
      <c r="BB84" s="58"/>
      <c r="BC84" s="52"/>
      <c r="BH84" s="52"/>
      <c r="BI84" s="64"/>
      <c r="BJ84" s="52"/>
      <c r="BK84" s="64"/>
      <c r="BL84" s="65"/>
      <c r="BM84" s="65"/>
      <c r="BO84" s="60"/>
      <c r="BP84" s="60"/>
      <c r="BQ84" s="60"/>
      <c r="BR84" s="58"/>
      <c r="BS84" s="59"/>
      <c r="BT84" s="66"/>
      <c r="BU84" s="66"/>
      <c r="BV84" s="66"/>
      <c r="BW84" s="66"/>
      <c r="BX84" s="52"/>
      <c r="BY84" s="52"/>
      <c r="BZ84" s="52"/>
      <c r="CA84" s="52"/>
      <c r="CB84" s="52"/>
      <c r="CC84" s="52"/>
      <c r="CD84" s="52"/>
      <c r="CE84" s="52"/>
      <c r="CF84" s="52"/>
    </row>
    <row r="85" spans="15:84" ht="14.1" customHeight="1" x14ac:dyDescent="0.25">
      <c r="O85" s="57"/>
      <c r="P85" s="58"/>
      <c r="R85" s="49"/>
      <c r="S85" s="59"/>
      <c r="T85" s="52"/>
      <c r="W85" s="52"/>
      <c r="X85" s="55"/>
      <c r="Y85" s="61"/>
      <c r="Z85" s="61"/>
      <c r="AA85" s="58"/>
      <c r="AB85" s="61"/>
      <c r="AC85" s="52"/>
      <c r="AD85" s="49"/>
      <c r="AE85" s="56"/>
      <c r="AF85" s="56"/>
      <c r="AI85" s="59"/>
      <c r="AL85" s="52"/>
      <c r="AM85" s="52"/>
      <c r="AN85" s="52"/>
      <c r="AQ85" s="52"/>
      <c r="AR85" s="52"/>
      <c r="AS85" s="52"/>
      <c r="AT85" s="61"/>
      <c r="AY85" s="62"/>
      <c r="AZ85" s="56"/>
      <c r="BA85" s="63"/>
      <c r="BB85" s="58"/>
      <c r="BC85" s="52"/>
      <c r="BH85" s="52"/>
      <c r="BI85" s="64"/>
      <c r="BJ85" s="52"/>
      <c r="BK85" s="64"/>
      <c r="BL85" s="65"/>
      <c r="BM85" s="65"/>
      <c r="BO85" s="60"/>
      <c r="BP85" s="60"/>
      <c r="BQ85" s="60"/>
      <c r="BR85" s="58"/>
      <c r="BS85" s="59"/>
      <c r="BT85" s="66"/>
      <c r="BU85" s="66"/>
      <c r="BV85" s="66"/>
      <c r="BW85" s="66"/>
      <c r="BX85" s="52"/>
      <c r="BY85" s="52"/>
      <c r="BZ85" s="52"/>
      <c r="CA85" s="52"/>
      <c r="CB85" s="52"/>
      <c r="CC85" s="52"/>
      <c r="CD85" s="52"/>
      <c r="CE85" s="52"/>
      <c r="CF85" s="52"/>
    </row>
    <row r="86" spans="15:84" ht="14.1" customHeight="1" x14ac:dyDescent="0.25">
      <c r="O86" s="57"/>
      <c r="P86" s="58"/>
      <c r="R86" s="49"/>
      <c r="S86" s="59"/>
      <c r="T86" s="52"/>
      <c r="W86" s="52"/>
      <c r="X86" s="55"/>
      <c r="Y86" s="61"/>
      <c r="Z86" s="61"/>
      <c r="AA86" s="58"/>
      <c r="AB86" s="61"/>
      <c r="AC86" s="52"/>
      <c r="AD86" s="49"/>
      <c r="AE86" s="56"/>
      <c r="AF86" s="56"/>
      <c r="AI86" s="59"/>
      <c r="AL86" s="52"/>
      <c r="AM86" s="52"/>
      <c r="AN86" s="52"/>
      <c r="AQ86" s="52"/>
      <c r="AR86" s="52"/>
      <c r="AS86" s="52"/>
      <c r="AT86" s="61"/>
      <c r="AY86" s="62"/>
      <c r="AZ86" s="56"/>
      <c r="BA86" s="63"/>
      <c r="BB86" s="58"/>
      <c r="BC86" s="52"/>
      <c r="BH86" s="52"/>
      <c r="BI86" s="64"/>
      <c r="BJ86" s="52"/>
      <c r="BK86" s="64"/>
      <c r="BL86" s="65"/>
      <c r="BM86" s="65"/>
      <c r="BO86" s="60"/>
      <c r="BP86" s="60"/>
      <c r="BQ86" s="60"/>
      <c r="BR86" s="58"/>
      <c r="BS86" s="59"/>
      <c r="BT86" s="66"/>
      <c r="BU86" s="66"/>
      <c r="BV86" s="66"/>
      <c r="BW86" s="66"/>
      <c r="BX86" s="52"/>
      <c r="BY86" s="52"/>
      <c r="BZ86" s="52"/>
      <c r="CA86" s="52"/>
      <c r="CB86" s="52"/>
      <c r="CC86" s="52"/>
      <c r="CD86" s="52"/>
      <c r="CE86" s="52"/>
      <c r="CF86" s="52"/>
    </row>
    <row r="87" spans="15:84" ht="14.1" customHeight="1" x14ac:dyDescent="0.25">
      <c r="O87" s="57"/>
      <c r="P87" s="58"/>
      <c r="R87" s="49"/>
      <c r="S87" s="59"/>
      <c r="T87" s="52"/>
      <c r="W87" s="52"/>
      <c r="X87" s="55"/>
      <c r="Y87" s="61"/>
      <c r="Z87" s="61"/>
      <c r="AA87" s="58"/>
      <c r="AB87" s="61"/>
      <c r="AC87" s="52"/>
      <c r="AD87" s="49"/>
      <c r="AE87" s="56"/>
      <c r="AF87" s="56"/>
      <c r="AG87" s="56"/>
      <c r="AH87" s="52"/>
      <c r="AI87" s="52"/>
      <c r="AK87" s="59"/>
      <c r="AL87" s="49"/>
      <c r="AN87" s="52"/>
      <c r="AQ87" s="52"/>
      <c r="AR87" s="52"/>
      <c r="AS87" s="52"/>
      <c r="AT87" s="52"/>
      <c r="AV87" s="61"/>
      <c r="BA87" s="62"/>
      <c r="BB87" s="56"/>
      <c r="BC87" s="63"/>
      <c r="BD87" s="58"/>
      <c r="BH87" s="52"/>
      <c r="BI87" s="52"/>
      <c r="BJ87" s="52"/>
      <c r="BK87" s="64"/>
      <c r="BM87" s="64"/>
      <c r="BN87" s="65"/>
      <c r="BO87" s="65"/>
      <c r="BQ87" s="60"/>
      <c r="BR87" s="60"/>
      <c r="BS87" s="60"/>
      <c r="BT87" s="58"/>
      <c r="BU87" s="59"/>
      <c r="BV87" s="66"/>
      <c r="BW87" s="66"/>
      <c r="BX87" s="66"/>
      <c r="BY87" s="66"/>
      <c r="BZ87" s="52"/>
      <c r="CA87" s="52"/>
      <c r="CB87" s="52"/>
      <c r="CC87" s="52"/>
      <c r="CD87" s="52"/>
      <c r="CE87" s="52"/>
      <c r="CF87" s="52"/>
    </row>
    <row r="88" spans="15:84" ht="14.1" customHeight="1" x14ac:dyDescent="0.25">
      <c r="O88" s="57"/>
      <c r="P88" s="58"/>
      <c r="R88" s="49"/>
      <c r="S88" s="59"/>
      <c r="T88" s="52"/>
      <c r="W88" s="52"/>
      <c r="X88" s="55"/>
      <c r="Y88" s="61"/>
      <c r="Z88" s="61"/>
      <c r="AA88" s="58"/>
      <c r="AB88" s="61"/>
      <c r="AC88" s="52"/>
      <c r="AD88" s="49"/>
      <c r="AE88" s="56"/>
      <c r="AF88" s="56"/>
      <c r="AG88" s="56"/>
      <c r="AH88" s="52"/>
      <c r="AI88" s="52"/>
      <c r="AK88" s="59"/>
      <c r="AL88" s="49"/>
      <c r="AN88" s="52"/>
      <c r="AQ88" s="52"/>
      <c r="AR88" s="52"/>
      <c r="AS88" s="52"/>
      <c r="AT88" s="52"/>
      <c r="AV88" s="61"/>
      <c r="BA88" s="62"/>
      <c r="BB88" s="56"/>
      <c r="BC88" s="63"/>
      <c r="BD88" s="58"/>
      <c r="BH88" s="52"/>
      <c r="BI88" s="52"/>
      <c r="BJ88" s="52"/>
      <c r="BK88" s="64"/>
      <c r="BM88" s="64"/>
      <c r="BN88" s="65"/>
      <c r="BO88" s="65"/>
      <c r="BQ88" s="60"/>
      <c r="BR88" s="60"/>
      <c r="BS88" s="60"/>
      <c r="BT88" s="58"/>
      <c r="BU88" s="59"/>
      <c r="BV88" s="66"/>
      <c r="BW88" s="66"/>
      <c r="BX88" s="66"/>
      <c r="BY88" s="66"/>
      <c r="BZ88" s="52"/>
      <c r="CA88" s="52"/>
      <c r="CB88" s="52"/>
      <c r="CC88" s="52"/>
      <c r="CD88" s="52"/>
      <c r="CE88" s="52"/>
      <c r="CF88" s="52"/>
    </row>
    <row r="89" spans="15:84" ht="14.1" customHeight="1" x14ac:dyDescent="0.25">
      <c r="O89" s="57"/>
      <c r="P89" s="58"/>
      <c r="R89" s="49"/>
      <c r="S89" s="59"/>
      <c r="T89" s="52"/>
      <c r="W89" s="52"/>
      <c r="X89" s="55"/>
      <c r="Y89" s="61"/>
      <c r="Z89" s="61"/>
      <c r="AA89" s="58"/>
      <c r="AB89" s="61"/>
      <c r="AC89" s="52"/>
      <c r="AD89" s="49"/>
      <c r="AE89" s="49"/>
      <c r="AF89" s="49"/>
      <c r="AG89" s="56"/>
      <c r="AH89" s="56"/>
      <c r="AI89" s="56"/>
      <c r="AJ89" s="56"/>
      <c r="AK89" s="52"/>
      <c r="AL89" s="52"/>
      <c r="AM89" s="49"/>
      <c r="AN89" s="59"/>
      <c r="AO89" s="49"/>
      <c r="AP89" s="56"/>
      <c r="AQ89" s="52"/>
      <c r="AR89" s="52"/>
      <c r="AS89" s="52"/>
      <c r="AT89" s="52"/>
      <c r="AY89" s="61"/>
      <c r="BC89" s="52"/>
      <c r="BD89" s="62"/>
      <c r="BE89" s="56"/>
      <c r="BF89" s="63"/>
      <c r="BG89" s="58"/>
      <c r="BH89" s="52"/>
      <c r="BI89" s="52"/>
      <c r="BJ89" s="52"/>
      <c r="BK89" s="52"/>
      <c r="BN89" s="64"/>
      <c r="BP89" s="64"/>
      <c r="BQ89" s="65"/>
      <c r="BR89" s="65"/>
      <c r="BT89" s="60"/>
      <c r="BU89" s="60"/>
      <c r="BV89" s="60"/>
      <c r="BW89" s="58"/>
      <c r="BX89" s="59"/>
      <c r="BY89" s="66"/>
      <c r="BZ89" s="66"/>
      <c r="CA89" s="66"/>
      <c r="CB89" s="66"/>
      <c r="CC89" s="52"/>
      <c r="CD89" s="52"/>
      <c r="CE89" s="52"/>
      <c r="CF89" s="52"/>
    </row>
    <row r="90" spans="15:84" ht="14.1" customHeight="1" x14ac:dyDescent="0.25">
      <c r="O90" s="57"/>
      <c r="P90" s="58"/>
      <c r="R90" s="49"/>
      <c r="S90" s="59"/>
      <c r="T90" s="52"/>
      <c r="W90" s="52"/>
      <c r="X90" s="55"/>
      <c r="Y90" s="61"/>
      <c r="Z90" s="61"/>
      <c r="AA90" s="58"/>
      <c r="AB90" s="61"/>
      <c r="AC90" s="52"/>
      <c r="AD90" s="49"/>
      <c r="AE90" s="49"/>
      <c r="AF90" s="49"/>
      <c r="AG90" s="56"/>
      <c r="AH90" s="56"/>
      <c r="AI90" s="56"/>
      <c r="AJ90" s="56"/>
      <c r="AK90" s="52"/>
      <c r="AL90" s="52"/>
      <c r="AM90" s="49"/>
      <c r="AN90" s="59"/>
      <c r="AO90" s="49"/>
      <c r="AP90" s="56"/>
      <c r="AQ90" s="52"/>
      <c r="AR90" s="52"/>
      <c r="AS90" s="52"/>
      <c r="AT90" s="52"/>
      <c r="AY90" s="61"/>
      <c r="BC90" s="52"/>
      <c r="BD90" s="62"/>
      <c r="BE90" s="56"/>
      <c r="BF90" s="63"/>
      <c r="BG90" s="58"/>
      <c r="BH90" s="52"/>
      <c r="BI90" s="52"/>
      <c r="BJ90" s="52"/>
      <c r="BK90" s="52"/>
      <c r="BN90" s="64"/>
      <c r="BP90" s="64"/>
      <c r="BQ90" s="65"/>
      <c r="BR90" s="65"/>
      <c r="BT90" s="60"/>
      <c r="BU90" s="60"/>
      <c r="BV90" s="60"/>
      <c r="BW90" s="58"/>
      <c r="BX90" s="59"/>
      <c r="BY90" s="66"/>
      <c r="BZ90" s="66"/>
      <c r="CA90" s="66"/>
      <c r="CB90" s="66"/>
      <c r="CC90" s="52"/>
      <c r="CD90" s="52"/>
      <c r="CE90" s="52"/>
      <c r="CF90" s="52"/>
    </row>
    <row r="91" spans="15:84" ht="14.1" customHeight="1" x14ac:dyDescent="0.25">
      <c r="O91" s="57"/>
      <c r="P91" s="58"/>
      <c r="R91" s="49"/>
      <c r="S91" s="59"/>
      <c r="T91" s="52"/>
      <c r="W91" s="52"/>
      <c r="X91" s="55"/>
      <c r="Y91" s="61"/>
      <c r="Z91" s="61"/>
      <c r="AA91" s="58"/>
      <c r="AB91" s="61"/>
      <c r="AC91" s="52"/>
      <c r="AD91" s="49"/>
      <c r="AE91" s="49"/>
      <c r="AF91" s="49"/>
      <c r="AG91" s="56"/>
      <c r="AH91" s="56"/>
      <c r="AI91" s="56"/>
      <c r="AJ91" s="56"/>
      <c r="AK91" s="52"/>
      <c r="AL91" s="52"/>
      <c r="AM91" s="49"/>
      <c r="AN91" s="59"/>
      <c r="AO91" s="49"/>
      <c r="AP91" s="56"/>
      <c r="AQ91" s="52"/>
      <c r="AR91" s="52"/>
      <c r="AS91" s="52"/>
      <c r="AT91" s="52"/>
      <c r="AY91" s="61"/>
      <c r="BC91" s="52"/>
      <c r="BD91" s="62"/>
      <c r="BE91" s="56"/>
      <c r="BF91" s="63"/>
      <c r="BG91" s="58"/>
      <c r="BH91" s="52"/>
      <c r="BI91" s="52"/>
      <c r="BJ91" s="52"/>
      <c r="BK91" s="52"/>
      <c r="BN91" s="64"/>
      <c r="BP91" s="64"/>
      <c r="BQ91" s="65"/>
      <c r="BR91" s="65"/>
      <c r="BT91" s="60"/>
      <c r="BU91" s="60"/>
      <c r="BV91" s="60"/>
      <c r="BW91" s="58"/>
      <c r="BX91" s="59"/>
      <c r="BY91" s="66"/>
      <c r="BZ91" s="66"/>
      <c r="CA91" s="66"/>
      <c r="CB91" s="66"/>
      <c r="CC91" s="52"/>
      <c r="CD91" s="52"/>
      <c r="CE91" s="52"/>
      <c r="CF91" s="52"/>
    </row>
    <row r="92" spans="15:84" ht="14.1" customHeight="1" x14ac:dyDescent="0.25">
      <c r="O92" s="57"/>
      <c r="P92" s="58"/>
      <c r="R92" s="49"/>
      <c r="S92" s="59"/>
      <c r="T92" s="52"/>
      <c r="W92" s="52"/>
      <c r="X92" s="55"/>
      <c r="Y92" s="61"/>
      <c r="Z92" s="61"/>
      <c r="AA92" s="58"/>
      <c r="AB92" s="61"/>
      <c r="AC92" s="52"/>
      <c r="AD92" s="49"/>
      <c r="AE92" s="49"/>
      <c r="AF92" s="49"/>
      <c r="AG92" s="56"/>
      <c r="AH92" s="56"/>
      <c r="AI92" s="56"/>
      <c r="AJ92" s="56"/>
      <c r="AK92" s="52"/>
      <c r="AL92" s="52"/>
      <c r="AM92" s="49"/>
      <c r="AN92" s="59"/>
      <c r="AO92" s="49"/>
      <c r="AP92" s="56"/>
      <c r="AQ92" s="52"/>
      <c r="AR92" s="52"/>
      <c r="AS92" s="52"/>
      <c r="AT92" s="52"/>
      <c r="AY92" s="61"/>
      <c r="BC92" s="52"/>
      <c r="BD92" s="62"/>
      <c r="BE92" s="56"/>
      <c r="BF92" s="63"/>
      <c r="BG92" s="58"/>
      <c r="BH92" s="52"/>
      <c r="BI92" s="52"/>
      <c r="BJ92" s="52"/>
      <c r="BK92" s="52"/>
      <c r="BN92" s="64"/>
      <c r="BP92" s="64"/>
      <c r="BQ92" s="65"/>
      <c r="BR92" s="65"/>
      <c r="BT92" s="60"/>
      <c r="BU92" s="60"/>
      <c r="BV92" s="60"/>
      <c r="BW92" s="58"/>
      <c r="BX92" s="59"/>
      <c r="BY92" s="66"/>
      <c r="BZ92" s="66"/>
      <c r="CA92" s="66"/>
      <c r="CB92" s="66"/>
      <c r="CC92" s="52"/>
      <c r="CD92" s="52"/>
      <c r="CE92" s="52"/>
      <c r="CF92" s="52"/>
    </row>
    <row r="93" spans="15:84" ht="14.1" customHeight="1" x14ac:dyDescent="0.25">
      <c r="O93" s="57"/>
      <c r="P93" s="58"/>
      <c r="R93" s="49"/>
      <c r="S93" s="59"/>
      <c r="T93" s="52"/>
      <c r="W93" s="52"/>
      <c r="X93" s="55"/>
      <c r="Y93" s="61"/>
      <c r="Z93" s="61"/>
      <c r="AA93" s="58"/>
      <c r="AB93" s="61"/>
      <c r="AC93" s="52"/>
      <c r="AD93" s="49"/>
      <c r="AE93" s="49"/>
      <c r="AF93" s="49"/>
      <c r="AG93" s="56"/>
      <c r="AH93" s="56"/>
      <c r="AI93" s="56"/>
      <c r="AJ93" s="56"/>
      <c r="AK93" s="52"/>
      <c r="AL93" s="52"/>
      <c r="AM93" s="49"/>
      <c r="AN93" s="59"/>
      <c r="AO93" s="49"/>
      <c r="AP93" s="56"/>
      <c r="AQ93" s="52"/>
      <c r="AR93" s="52"/>
      <c r="AS93" s="52"/>
      <c r="AT93" s="52"/>
      <c r="AY93" s="61"/>
      <c r="BC93" s="52"/>
      <c r="BD93" s="62"/>
      <c r="BE93" s="56"/>
      <c r="BF93" s="63"/>
      <c r="BG93" s="58"/>
      <c r="BH93" s="52"/>
      <c r="BI93" s="52"/>
      <c r="BJ93" s="52"/>
      <c r="BK93" s="52"/>
      <c r="BN93" s="64"/>
      <c r="BP93" s="64"/>
      <c r="BQ93" s="65"/>
      <c r="BR93" s="65"/>
      <c r="BT93" s="60"/>
      <c r="BU93" s="60"/>
      <c r="BV93" s="60"/>
      <c r="BW93" s="58"/>
      <c r="BX93" s="59"/>
      <c r="BY93" s="66"/>
      <c r="BZ93" s="66"/>
      <c r="CA93" s="66"/>
      <c r="CB93" s="66"/>
      <c r="CC93" s="52"/>
      <c r="CD93" s="52"/>
      <c r="CE93" s="52"/>
      <c r="CF93" s="52"/>
    </row>
    <row r="94" spans="15:84" ht="14.1" customHeight="1" x14ac:dyDescent="0.25">
      <c r="O94" s="57"/>
      <c r="P94" s="58"/>
      <c r="R94" s="49"/>
      <c r="S94" s="59"/>
      <c r="T94" s="52"/>
      <c r="W94" s="52"/>
      <c r="X94" s="55"/>
      <c r="Y94" s="61"/>
      <c r="Z94" s="61"/>
      <c r="AA94" s="58"/>
      <c r="AB94" s="61"/>
      <c r="AC94" s="52"/>
      <c r="AD94" s="49"/>
      <c r="AE94" s="49"/>
      <c r="AF94" s="49"/>
      <c r="AG94" s="56"/>
      <c r="AH94" s="56"/>
      <c r="AI94" s="56"/>
      <c r="AJ94" s="56"/>
      <c r="AK94" s="52"/>
      <c r="AL94" s="52"/>
      <c r="AM94" s="49"/>
      <c r="AN94" s="59"/>
      <c r="AO94" s="49"/>
      <c r="AP94" s="56"/>
      <c r="AQ94" s="52"/>
      <c r="AR94" s="52"/>
      <c r="AS94" s="52"/>
      <c r="AT94" s="52"/>
      <c r="AY94" s="61"/>
      <c r="BC94" s="52"/>
      <c r="BD94" s="62"/>
      <c r="BE94" s="56"/>
      <c r="BF94" s="63"/>
      <c r="BG94" s="58"/>
      <c r="BH94" s="52"/>
      <c r="BI94" s="52"/>
      <c r="BJ94" s="52"/>
      <c r="BK94" s="52"/>
      <c r="BN94" s="64"/>
      <c r="BP94" s="64"/>
      <c r="BQ94" s="65"/>
      <c r="BR94" s="65"/>
      <c r="BT94" s="60"/>
      <c r="BU94" s="60"/>
      <c r="BV94" s="60"/>
      <c r="BW94" s="58"/>
      <c r="BX94" s="59"/>
      <c r="BY94" s="66"/>
      <c r="BZ94" s="66"/>
      <c r="CA94" s="66"/>
      <c r="CB94" s="66"/>
      <c r="CC94" s="52"/>
      <c r="CD94" s="52"/>
      <c r="CE94" s="52"/>
      <c r="CF94" s="52"/>
    </row>
    <row r="95" spans="15:84" ht="14.1" customHeight="1" x14ac:dyDescent="0.25">
      <c r="O95" s="57"/>
      <c r="P95" s="58"/>
      <c r="R95" s="49"/>
      <c r="S95" s="59"/>
      <c r="T95" s="52"/>
      <c r="W95" s="52"/>
      <c r="X95" s="55"/>
      <c r="Y95" s="61"/>
      <c r="Z95" s="61"/>
      <c r="AA95" s="58"/>
      <c r="AB95" s="61"/>
      <c r="AC95" s="52"/>
      <c r="AD95" s="49"/>
      <c r="AE95" s="49"/>
      <c r="AF95" s="49"/>
      <c r="AG95" s="56"/>
      <c r="AH95" s="56"/>
      <c r="AI95" s="56"/>
      <c r="AJ95" s="56"/>
      <c r="AK95" s="52"/>
      <c r="AL95" s="52"/>
      <c r="AM95" s="49"/>
      <c r="AN95" s="59"/>
      <c r="AO95" s="49"/>
      <c r="AP95" s="56"/>
      <c r="AQ95" s="52"/>
      <c r="AR95" s="52"/>
      <c r="AS95" s="52"/>
      <c r="AT95" s="52"/>
      <c r="AY95" s="61"/>
      <c r="BC95" s="52"/>
      <c r="BD95" s="62"/>
      <c r="BE95" s="56"/>
      <c r="BF95" s="63"/>
      <c r="BG95" s="58"/>
      <c r="BH95" s="52"/>
      <c r="BI95" s="52"/>
      <c r="BJ95" s="52"/>
      <c r="BK95" s="52"/>
      <c r="BN95" s="64"/>
      <c r="BP95" s="64"/>
      <c r="BQ95" s="65"/>
      <c r="BR95" s="65"/>
      <c r="BT95" s="60"/>
      <c r="BU95" s="60"/>
      <c r="BV95" s="60"/>
      <c r="BW95" s="58"/>
      <c r="BX95" s="59"/>
      <c r="BY95" s="66"/>
      <c r="BZ95" s="66"/>
      <c r="CA95" s="66"/>
      <c r="CB95" s="66"/>
      <c r="CC95" s="52"/>
      <c r="CD95" s="52"/>
      <c r="CE95" s="52"/>
      <c r="CF95" s="52"/>
    </row>
    <row r="96" spans="15:84" ht="14.1" customHeight="1" x14ac:dyDescent="0.25">
      <c r="O96" s="57"/>
      <c r="P96" s="58"/>
      <c r="R96" s="49"/>
      <c r="S96" s="59"/>
      <c r="T96" s="52"/>
      <c r="W96" s="52"/>
      <c r="X96" s="55"/>
      <c r="Y96" s="61"/>
      <c r="Z96" s="61"/>
      <c r="AA96" s="58"/>
      <c r="AB96" s="61"/>
      <c r="AC96" s="52"/>
      <c r="AD96" s="49"/>
      <c r="AE96" s="49"/>
      <c r="AF96" s="49"/>
      <c r="AG96" s="56"/>
      <c r="AH96" s="56"/>
      <c r="AI96" s="56"/>
      <c r="AJ96" s="56"/>
      <c r="AK96" s="52"/>
      <c r="AL96" s="52"/>
      <c r="AM96" s="49"/>
      <c r="AN96" s="59"/>
      <c r="AO96" s="49"/>
      <c r="AP96" s="56"/>
      <c r="AQ96" s="52"/>
      <c r="AR96" s="52"/>
      <c r="AS96" s="52"/>
      <c r="AT96" s="52"/>
      <c r="AY96" s="61"/>
      <c r="BC96" s="52"/>
      <c r="BD96" s="62"/>
      <c r="BE96" s="56"/>
      <c r="BF96" s="63"/>
      <c r="BG96" s="58"/>
      <c r="BH96" s="52"/>
      <c r="BI96" s="52"/>
      <c r="BJ96" s="52"/>
      <c r="BK96" s="52"/>
      <c r="BN96" s="64"/>
      <c r="BP96" s="64"/>
      <c r="BQ96" s="65"/>
      <c r="BR96" s="65"/>
      <c r="BT96" s="60"/>
      <c r="BU96" s="60"/>
      <c r="BV96" s="60"/>
      <c r="BW96" s="58"/>
      <c r="BX96" s="59"/>
      <c r="BY96" s="66"/>
      <c r="BZ96" s="66"/>
      <c r="CA96" s="66"/>
      <c r="CB96" s="66"/>
      <c r="CC96" s="52"/>
      <c r="CD96" s="52"/>
      <c r="CE96" s="52"/>
      <c r="CF96" s="52"/>
    </row>
    <row r="97" spans="15:84" ht="14.1" customHeight="1" x14ac:dyDescent="0.25">
      <c r="O97" s="57"/>
      <c r="P97" s="58"/>
      <c r="R97" s="49"/>
      <c r="S97" s="59"/>
      <c r="T97" s="52"/>
      <c r="W97" s="52"/>
      <c r="X97" s="55"/>
      <c r="Y97" s="61"/>
      <c r="Z97" s="61"/>
      <c r="AA97" s="58"/>
      <c r="AB97" s="61"/>
      <c r="AC97" s="52"/>
      <c r="AD97" s="49"/>
      <c r="AE97" s="49"/>
      <c r="AF97" s="49"/>
      <c r="AG97" s="56"/>
      <c r="AH97" s="56"/>
      <c r="AI97" s="56"/>
      <c r="AJ97" s="56"/>
      <c r="AK97" s="52"/>
      <c r="AL97" s="52"/>
      <c r="AM97" s="49"/>
      <c r="AN97" s="59"/>
      <c r="AO97" s="49"/>
      <c r="AP97" s="56"/>
      <c r="AQ97" s="52"/>
      <c r="AR97" s="52"/>
      <c r="AS97" s="52"/>
      <c r="AT97" s="52"/>
      <c r="AY97" s="61"/>
      <c r="BC97" s="52"/>
      <c r="BD97" s="62"/>
      <c r="BE97" s="56"/>
      <c r="BF97" s="63"/>
      <c r="BG97" s="58"/>
      <c r="BH97" s="52"/>
      <c r="BI97" s="52"/>
      <c r="BJ97" s="52"/>
      <c r="BK97" s="52"/>
      <c r="BN97" s="64"/>
      <c r="BP97" s="64"/>
      <c r="BQ97" s="65"/>
      <c r="BR97" s="65"/>
      <c r="BT97" s="60"/>
      <c r="BU97" s="60"/>
      <c r="BV97" s="60"/>
      <c r="BW97" s="58"/>
      <c r="BX97" s="59"/>
      <c r="BY97" s="66"/>
      <c r="BZ97" s="66"/>
      <c r="CA97" s="66"/>
      <c r="CB97" s="66"/>
      <c r="CC97" s="52"/>
      <c r="CD97" s="52"/>
      <c r="CE97" s="52"/>
      <c r="CF97" s="52"/>
    </row>
    <row r="98" spans="15:84" ht="14.1" customHeight="1" x14ac:dyDescent="0.25">
      <c r="O98" s="57"/>
      <c r="P98" s="58"/>
      <c r="R98" s="49"/>
      <c r="S98" s="59"/>
      <c r="T98" s="52"/>
      <c r="W98" s="52"/>
      <c r="X98" s="55"/>
      <c r="Y98" s="61"/>
      <c r="Z98" s="61"/>
      <c r="AA98" s="58"/>
      <c r="AB98" s="61"/>
      <c r="AC98" s="52"/>
      <c r="AD98" s="49"/>
      <c r="AE98" s="49"/>
      <c r="AF98" s="49"/>
      <c r="AG98" s="56"/>
      <c r="AH98" s="56"/>
      <c r="AI98" s="56"/>
      <c r="AJ98" s="56"/>
      <c r="AK98" s="52"/>
      <c r="AL98" s="52"/>
      <c r="AM98" s="49"/>
      <c r="AN98" s="59"/>
      <c r="AO98" s="49"/>
      <c r="AP98" s="56"/>
      <c r="AQ98" s="52"/>
      <c r="AR98" s="52"/>
      <c r="AS98" s="52"/>
      <c r="AT98" s="52"/>
      <c r="AY98" s="61"/>
      <c r="BC98" s="52"/>
      <c r="BD98" s="62"/>
      <c r="BE98" s="56"/>
      <c r="BF98" s="63"/>
      <c r="BG98" s="58"/>
      <c r="BH98" s="52"/>
      <c r="BI98" s="52"/>
      <c r="BJ98" s="52"/>
      <c r="BK98" s="52"/>
      <c r="BN98" s="64"/>
      <c r="BP98" s="64"/>
      <c r="BQ98" s="65"/>
      <c r="BR98" s="65"/>
      <c r="BT98" s="60"/>
      <c r="BU98" s="60"/>
      <c r="BV98" s="60"/>
      <c r="BW98" s="58"/>
      <c r="BX98" s="59"/>
      <c r="BY98" s="66"/>
      <c r="BZ98" s="66"/>
      <c r="CA98" s="66"/>
      <c r="CB98" s="66"/>
      <c r="CC98" s="52"/>
      <c r="CD98" s="52"/>
      <c r="CE98" s="52"/>
      <c r="CF98" s="52"/>
    </row>
    <row r="99" spans="15:84" ht="14.1" customHeight="1" x14ac:dyDescent="0.25">
      <c r="O99" s="57"/>
      <c r="P99" s="58"/>
      <c r="R99" s="49"/>
      <c r="S99" s="59"/>
      <c r="T99" s="52"/>
      <c r="W99" s="52"/>
      <c r="X99" s="55"/>
      <c r="Y99" s="61"/>
      <c r="Z99" s="61"/>
      <c r="AA99" s="58"/>
      <c r="AB99" s="61"/>
      <c r="AC99" s="52"/>
      <c r="AD99" s="49"/>
      <c r="AE99" s="49"/>
      <c r="AF99" s="49"/>
      <c r="AG99" s="56"/>
      <c r="AH99" s="56"/>
      <c r="AI99" s="56"/>
      <c r="AJ99" s="56"/>
      <c r="AK99" s="52"/>
      <c r="AL99" s="52"/>
      <c r="AM99" s="49"/>
      <c r="AN99" s="59"/>
      <c r="AO99" s="49"/>
      <c r="AP99" s="56"/>
      <c r="AQ99" s="52"/>
      <c r="AR99" s="52"/>
      <c r="AS99" s="52"/>
      <c r="AT99" s="52"/>
      <c r="AY99" s="61"/>
      <c r="BC99" s="52"/>
      <c r="BD99" s="62"/>
      <c r="BE99" s="56"/>
      <c r="BF99" s="63"/>
      <c r="BG99" s="58"/>
      <c r="BH99" s="52"/>
      <c r="BI99" s="52"/>
      <c r="BJ99" s="52"/>
      <c r="BK99" s="52"/>
      <c r="BN99" s="64"/>
      <c r="BP99" s="64"/>
      <c r="BQ99" s="65"/>
      <c r="BR99" s="65"/>
      <c r="BT99" s="60"/>
      <c r="BU99" s="60"/>
      <c r="BV99" s="60"/>
      <c r="BW99" s="58"/>
      <c r="BX99" s="59"/>
      <c r="BY99" s="66"/>
      <c r="BZ99" s="66"/>
      <c r="CA99" s="66"/>
      <c r="CB99" s="66"/>
      <c r="CC99" s="52"/>
      <c r="CD99" s="52"/>
      <c r="CE99" s="52"/>
      <c r="CF99" s="52"/>
    </row>
    <row r="100" spans="15:84" ht="14.1" customHeight="1" x14ac:dyDescent="0.25">
      <c r="O100" s="57"/>
      <c r="P100" s="58"/>
      <c r="R100" s="49"/>
      <c r="S100" s="59"/>
      <c r="T100" s="52"/>
      <c r="W100" s="52"/>
      <c r="X100" s="55"/>
      <c r="Y100" s="61"/>
      <c r="Z100" s="61"/>
      <c r="AA100" s="58"/>
      <c r="AB100" s="61"/>
      <c r="AC100" s="52"/>
      <c r="AD100" s="49"/>
      <c r="AE100" s="49"/>
      <c r="AF100" s="49"/>
      <c r="AG100" s="56"/>
      <c r="AH100" s="56"/>
      <c r="AI100" s="56"/>
      <c r="AJ100" s="56"/>
      <c r="AK100" s="52"/>
      <c r="AL100" s="52"/>
      <c r="AM100" s="49"/>
      <c r="AN100" s="59"/>
      <c r="AO100" s="49"/>
      <c r="AP100" s="56"/>
      <c r="AQ100" s="52"/>
      <c r="AR100" s="52"/>
      <c r="AS100" s="52"/>
      <c r="AT100" s="52"/>
      <c r="AY100" s="61"/>
      <c r="BC100" s="52"/>
      <c r="BD100" s="62"/>
      <c r="BE100" s="56"/>
      <c r="BF100" s="63"/>
      <c r="BG100" s="58"/>
      <c r="BH100" s="52"/>
      <c r="BI100" s="52"/>
      <c r="BJ100" s="52"/>
      <c r="BK100" s="52"/>
      <c r="BN100" s="64"/>
      <c r="BP100" s="64"/>
      <c r="BQ100" s="65"/>
      <c r="BR100" s="65"/>
      <c r="BT100" s="60"/>
      <c r="BU100" s="60"/>
      <c r="BV100" s="60"/>
      <c r="BW100" s="58"/>
      <c r="BX100" s="59"/>
      <c r="BY100" s="66"/>
      <c r="BZ100" s="66"/>
      <c r="CA100" s="66"/>
      <c r="CB100" s="66"/>
      <c r="CC100" s="52"/>
      <c r="CD100" s="52"/>
      <c r="CE100" s="52"/>
      <c r="CF100" s="52"/>
    </row>
    <row r="101" spans="15:84" ht="14.1" customHeight="1" x14ac:dyDescent="0.25">
      <c r="O101" s="57"/>
      <c r="P101" s="58"/>
      <c r="R101" s="49"/>
      <c r="S101" s="59"/>
      <c r="T101" s="52"/>
      <c r="W101" s="52"/>
      <c r="X101" s="55"/>
      <c r="Y101" s="61"/>
      <c r="Z101" s="61"/>
      <c r="AA101" s="58"/>
      <c r="AB101" s="61"/>
      <c r="AC101" s="52"/>
      <c r="AD101" s="49"/>
      <c r="AE101" s="49"/>
      <c r="AF101" s="49"/>
      <c r="AG101" s="56"/>
      <c r="AH101" s="56"/>
      <c r="AI101" s="56"/>
      <c r="AJ101" s="56"/>
      <c r="AK101" s="52"/>
      <c r="AL101" s="52"/>
      <c r="AM101" s="49"/>
      <c r="AN101" s="59"/>
      <c r="AO101" s="49"/>
      <c r="AP101" s="56"/>
      <c r="AQ101" s="52"/>
      <c r="AR101" s="52"/>
      <c r="AS101" s="52"/>
      <c r="AT101" s="52"/>
      <c r="AY101" s="61"/>
      <c r="BC101" s="52"/>
      <c r="BD101" s="62"/>
      <c r="BE101" s="56"/>
      <c r="BF101" s="63"/>
      <c r="BG101" s="58"/>
      <c r="BH101" s="52"/>
      <c r="BI101" s="52"/>
      <c r="BJ101" s="52"/>
      <c r="BK101" s="52"/>
      <c r="BN101" s="64"/>
      <c r="BP101" s="64"/>
      <c r="BQ101" s="65"/>
      <c r="BR101" s="65"/>
      <c r="BT101" s="60"/>
      <c r="BU101" s="60"/>
      <c r="BV101" s="60"/>
      <c r="BW101" s="58"/>
      <c r="BX101" s="59"/>
      <c r="BY101" s="66"/>
      <c r="BZ101" s="66"/>
      <c r="CA101" s="66"/>
      <c r="CB101" s="66"/>
      <c r="CC101" s="52"/>
      <c r="CD101" s="52"/>
      <c r="CE101" s="52"/>
      <c r="CF101" s="52"/>
    </row>
    <row r="102" spans="15:84" ht="14.1" customHeight="1" x14ac:dyDescent="0.25">
      <c r="O102" s="57"/>
      <c r="P102" s="58"/>
      <c r="R102" s="49"/>
      <c r="S102" s="59"/>
      <c r="T102" s="52"/>
      <c r="W102" s="52"/>
      <c r="X102" s="55"/>
      <c r="Y102" s="61"/>
      <c r="Z102" s="61"/>
      <c r="AA102" s="58"/>
      <c r="AB102" s="61"/>
      <c r="AC102" s="52"/>
      <c r="AD102" s="49"/>
      <c r="AE102" s="49"/>
      <c r="AF102" s="49"/>
      <c r="AG102" s="56"/>
      <c r="AH102" s="56"/>
      <c r="AI102" s="56"/>
      <c r="AJ102" s="56"/>
      <c r="AK102" s="52"/>
      <c r="AL102" s="52"/>
      <c r="AM102" s="49"/>
      <c r="AN102" s="59"/>
      <c r="AO102" s="49"/>
      <c r="AP102" s="56"/>
      <c r="AQ102" s="52"/>
      <c r="AR102" s="52"/>
      <c r="AS102" s="52"/>
      <c r="AT102" s="52"/>
      <c r="AY102" s="61"/>
      <c r="BC102" s="52"/>
      <c r="BD102" s="62"/>
      <c r="BE102" s="56"/>
      <c r="BF102" s="63"/>
      <c r="BG102" s="58"/>
      <c r="BH102" s="52"/>
      <c r="BI102" s="52"/>
      <c r="BJ102" s="52"/>
      <c r="BK102" s="52"/>
      <c r="BN102" s="64"/>
      <c r="BP102" s="64"/>
      <c r="BQ102" s="65"/>
      <c r="BR102" s="65"/>
      <c r="BT102" s="60"/>
      <c r="BU102" s="60"/>
      <c r="BV102" s="60"/>
      <c r="BW102" s="58"/>
      <c r="BX102" s="59"/>
      <c r="BY102" s="66"/>
      <c r="BZ102" s="66"/>
      <c r="CA102" s="66"/>
      <c r="CB102" s="66"/>
      <c r="CC102" s="52"/>
      <c r="CD102" s="52"/>
      <c r="CE102" s="52"/>
      <c r="CF102" s="52"/>
    </row>
    <row r="103" spans="15:84" ht="14.1" customHeight="1" x14ac:dyDescent="0.25">
      <c r="O103" s="57"/>
      <c r="P103" s="58"/>
      <c r="R103" s="49"/>
      <c r="S103" s="59"/>
      <c r="T103" s="52"/>
      <c r="W103" s="52"/>
      <c r="X103" s="55"/>
      <c r="Y103" s="61"/>
      <c r="Z103" s="61"/>
      <c r="AA103" s="58"/>
      <c r="AB103" s="61"/>
      <c r="AC103" s="52"/>
      <c r="AD103" s="49"/>
      <c r="AE103" s="49"/>
      <c r="AF103" s="49"/>
      <c r="AG103" s="56"/>
      <c r="AH103" s="56"/>
      <c r="AI103" s="56"/>
      <c r="AJ103" s="56"/>
      <c r="AK103" s="52"/>
      <c r="AL103" s="52"/>
      <c r="AM103" s="49"/>
      <c r="AN103" s="59"/>
      <c r="AO103" s="49"/>
      <c r="AP103" s="56"/>
      <c r="AQ103" s="52"/>
      <c r="AR103" s="52"/>
      <c r="AS103" s="52"/>
      <c r="AT103" s="52"/>
      <c r="AY103" s="61"/>
      <c r="BC103" s="52"/>
      <c r="BD103" s="62"/>
      <c r="BE103" s="56"/>
      <c r="BF103" s="63"/>
      <c r="BG103" s="58"/>
      <c r="BH103" s="52"/>
      <c r="BI103" s="52"/>
      <c r="BJ103" s="52"/>
      <c r="BK103" s="52"/>
      <c r="BN103" s="64"/>
      <c r="BP103" s="64"/>
      <c r="BQ103" s="65"/>
      <c r="BR103" s="65"/>
      <c r="BT103" s="60"/>
      <c r="BU103" s="60"/>
      <c r="BV103" s="60"/>
      <c r="BW103" s="58"/>
      <c r="BX103" s="59"/>
      <c r="BY103" s="66"/>
      <c r="BZ103" s="66"/>
      <c r="CA103" s="66"/>
      <c r="CB103" s="66"/>
      <c r="CC103" s="52"/>
      <c r="CD103" s="52"/>
      <c r="CE103" s="52"/>
      <c r="CF103" s="52"/>
    </row>
    <row r="104" spans="15:84" ht="14.1" customHeight="1" x14ac:dyDescent="0.25">
      <c r="O104" s="57"/>
      <c r="P104" s="58"/>
      <c r="R104" s="49"/>
      <c r="S104" s="59"/>
      <c r="T104" s="52"/>
      <c r="W104" s="52"/>
      <c r="X104" s="55"/>
      <c r="Y104" s="61"/>
      <c r="Z104" s="61"/>
      <c r="AA104" s="58"/>
      <c r="AB104" s="61"/>
      <c r="AC104" s="52"/>
      <c r="AD104" s="49"/>
      <c r="AE104" s="49"/>
      <c r="AF104" s="49"/>
      <c r="AG104" s="56"/>
      <c r="AH104" s="56"/>
      <c r="AI104" s="56"/>
      <c r="AJ104" s="56"/>
      <c r="AK104" s="52"/>
      <c r="AL104" s="52"/>
      <c r="AM104" s="49"/>
      <c r="AN104" s="59"/>
      <c r="AO104" s="49"/>
      <c r="AP104" s="56"/>
      <c r="AQ104" s="52"/>
      <c r="AR104" s="52"/>
      <c r="AS104" s="52"/>
      <c r="AT104" s="52"/>
      <c r="AY104" s="61"/>
      <c r="BC104" s="52"/>
      <c r="BD104" s="62"/>
      <c r="BE104" s="56"/>
      <c r="BF104" s="63"/>
      <c r="BG104" s="58"/>
      <c r="BH104" s="52"/>
      <c r="BI104" s="52"/>
      <c r="BJ104" s="52"/>
      <c r="BK104" s="52"/>
      <c r="BN104" s="64"/>
      <c r="BP104" s="64"/>
      <c r="BQ104" s="65"/>
      <c r="BR104" s="65"/>
      <c r="BT104" s="60"/>
      <c r="BU104" s="60"/>
      <c r="BV104" s="60"/>
      <c r="BW104" s="58"/>
      <c r="BX104" s="59"/>
      <c r="BY104" s="66"/>
      <c r="BZ104" s="66"/>
      <c r="CA104" s="66"/>
      <c r="CB104" s="66"/>
      <c r="CC104" s="52"/>
      <c r="CD104" s="52"/>
      <c r="CE104" s="52"/>
      <c r="CF104" s="52"/>
    </row>
    <row r="105" spans="15:84" ht="14.1" customHeight="1" x14ac:dyDescent="0.25">
      <c r="O105" s="57"/>
      <c r="P105" s="58"/>
      <c r="R105" s="49"/>
      <c r="S105" s="59"/>
      <c r="T105" s="52"/>
      <c r="W105" s="52"/>
      <c r="X105" s="55"/>
      <c r="Y105" s="61"/>
      <c r="Z105" s="61"/>
      <c r="AA105" s="58"/>
      <c r="AB105" s="61"/>
      <c r="AC105" s="52"/>
      <c r="AD105" s="49"/>
      <c r="AE105" s="49"/>
      <c r="AF105" s="49"/>
      <c r="AG105" s="56"/>
      <c r="AH105" s="56"/>
      <c r="AI105" s="56"/>
      <c r="AJ105" s="56"/>
      <c r="AK105" s="52"/>
      <c r="AL105" s="52"/>
      <c r="AM105" s="49"/>
      <c r="AN105" s="59"/>
      <c r="AO105" s="49"/>
      <c r="AP105" s="56"/>
      <c r="AQ105" s="52"/>
      <c r="AR105" s="52"/>
      <c r="AS105" s="52"/>
      <c r="AT105" s="52"/>
      <c r="AY105" s="61"/>
      <c r="BC105" s="52"/>
      <c r="BD105" s="62"/>
      <c r="BE105" s="56"/>
      <c r="BF105" s="63"/>
      <c r="BG105" s="58"/>
      <c r="BH105" s="52"/>
      <c r="BI105" s="52"/>
      <c r="BJ105" s="52"/>
      <c r="BK105" s="52"/>
      <c r="BN105" s="64"/>
      <c r="BP105" s="64"/>
      <c r="BQ105" s="65"/>
      <c r="BR105" s="65"/>
      <c r="BT105" s="60"/>
      <c r="BU105" s="60"/>
      <c r="BV105" s="60"/>
      <c r="BW105" s="58"/>
      <c r="BX105" s="59"/>
      <c r="BY105" s="66"/>
      <c r="BZ105" s="66"/>
      <c r="CA105" s="66"/>
      <c r="CB105" s="66"/>
      <c r="CC105" s="52"/>
      <c r="CD105" s="52"/>
      <c r="CE105" s="52"/>
      <c r="CF105" s="52"/>
    </row>
    <row r="106" spans="15:84" ht="14.1" customHeight="1" x14ac:dyDescent="0.25">
      <c r="O106" s="57"/>
      <c r="P106" s="58"/>
      <c r="R106" s="49"/>
      <c r="S106" s="59"/>
      <c r="T106" s="52"/>
      <c r="W106" s="52"/>
      <c r="X106" s="55"/>
      <c r="Y106" s="61"/>
      <c r="Z106" s="61"/>
      <c r="AA106" s="58"/>
      <c r="AB106" s="61"/>
      <c r="AC106" s="52"/>
      <c r="AD106" s="49"/>
      <c r="AE106" s="49"/>
      <c r="AF106" s="49"/>
      <c r="AG106" s="56"/>
      <c r="AH106" s="56"/>
      <c r="AI106" s="56"/>
      <c r="AJ106" s="56"/>
      <c r="AK106" s="52"/>
      <c r="AL106" s="52"/>
      <c r="AM106" s="49"/>
      <c r="AN106" s="59"/>
      <c r="AO106" s="49"/>
      <c r="AP106" s="56"/>
      <c r="AQ106" s="52"/>
      <c r="AR106" s="52"/>
      <c r="AS106" s="52"/>
      <c r="AT106" s="52"/>
      <c r="AY106" s="61"/>
      <c r="BC106" s="52"/>
      <c r="BD106" s="62"/>
      <c r="BE106" s="56"/>
      <c r="BF106" s="63"/>
      <c r="BG106" s="58"/>
      <c r="BH106" s="52"/>
      <c r="BI106" s="52"/>
      <c r="BJ106" s="52"/>
      <c r="BK106" s="52"/>
      <c r="BN106" s="64"/>
      <c r="BP106" s="64"/>
      <c r="BQ106" s="65"/>
      <c r="BR106" s="65"/>
      <c r="BT106" s="60"/>
      <c r="BU106" s="60"/>
      <c r="BV106" s="60"/>
      <c r="BW106" s="58"/>
      <c r="BX106" s="59"/>
      <c r="BY106" s="66"/>
      <c r="BZ106" s="66"/>
      <c r="CA106" s="66"/>
      <c r="CB106" s="66"/>
      <c r="CC106" s="52"/>
      <c r="CD106" s="52"/>
      <c r="CE106" s="52"/>
      <c r="CF106" s="52"/>
    </row>
    <row r="107" spans="15:84" ht="14.1" customHeight="1" x14ac:dyDescent="0.25">
      <c r="O107" s="57"/>
      <c r="P107" s="58"/>
      <c r="R107" s="49"/>
      <c r="S107" s="59"/>
      <c r="T107" s="52"/>
      <c r="W107" s="52"/>
      <c r="X107" s="55"/>
      <c r="Y107" s="61"/>
      <c r="Z107" s="61"/>
      <c r="AA107" s="58"/>
      <c r="AB107" s="61"/>
      <c r="AC107" s="52"/>
      <c r="AD107" s="49"/>
      <c r="AE107" s="49"/>
      <c r="AF107" s="49"/>
      <c r="AG107" s="56"/>
      <c r="AH107" s="56"/>
      <c r="AI107" s="56"/>
      <c r="AJ107" s="56"/>
      <c r="AK107" s="52"/>
      <c r="AL107" s="52"/>
      <c r="AM107" s="49"/>
      <c r="AN107" s="59"/>
      <c r="AO107" s="49"/>
      <c r="AP107" s="56"/>
      <c r="AQ107" s="52"/>
      <c r="AR107" s="52"/>
      <c r="AS107" s="52"/>
      <c r="AT107" s="52"/>
      <c r="AY107" s="61"/>
      <c r="BC107" s="52"/>
      <c r="BD107" s="62"/>
      <c r="BE107" s="56"/>
      <c r="BF107" s="63"/>
      <c r="BG107" s="58"/>
      <c r="BH107" s="52"/>
      <c r="BI107" s="52"/>
      <c r="BJ107" s="52"/>
      <c r="BK107" s="52"/>
      <c r="BN107" s="64"/>
      <c r="BP107" s="64"/>
      <c r="BQ107" s="65"/>
      <c r="BR107" s="65"/>
      <c r="BT107" s="60"/>
      <c r="BU107" s="60"/>
      <c r="BV107" s="60"/>
      <c r="BW107" s="58"/>
      <c r="BX107" s="59"/>
      <c r="BY107" s="66"/>
      <c r="BZ107" s="66"/>
      <c r="CA107" s="66"/>
      <c r="CB107" s="66"/>
      <c r="CC107" s="52"/>
      <c r="CD107" s="52"/>
      <c r="CE107" s="52"/>
      <c r="CF107" s="52"/>
    </row>
    <row r="108" spans="15:84" ht="14.1" customHeight="1" x14ac:dyDescent="0.25">
      <c r="O108" s="57"/>
      <c r="P108" s="58"/>
      <c r="R108" s="49"/>
      <c r="S108" s="59"/>
      <c r="T108" s="52"/>
      <c r="W108" s="52"/>
      <c r="X108" s="55"/>
      <c r="Y108" s="61"/>
      <c r="Z108" s="61"/>
      <c r="AA108" s="58"/>
      <c r="AB108" s="61"/>
      <c r="AC108" s="52"/>
      <c r="AD108" s="49"/>
      <c r="AE108" s="49"/>
      <c r="AF108" s="49"/>
      <c r="AG108" s="56"/>
      <c r="AH108" s="56"/>
      <c r="AI108" s="56"/>
      <c r="AJ108" s="56"/>
      <c r="AK108" s="52"/>
      <c r="AL108" s="52"/>
      <c r="AM108" s="49"/>
      <c r="AN108" s="59"/>
      <c r="AO108" s="49"/>
      <c r="AP108" s="56"/>
      <c r="AQ108" s="52"/>
      <c r="AR108" s="52"/>
      <c r="AS108" s="52"/>
      <c r="AT108" s="52"/>
      <c r="AY108" s="61"/>
      <c r="BC108" s="52"/>
      <c r="BD108" s="62"/>
      <c r="BE108" s="56"/>
      <c r="BF108" s="63"/>
      <c r="BG108" s="58"/>
      <c r="BH108" s="52"/>
      <c r="BI108" s="52"/>
      <c r="BJ108" s="52"/>
      <c r="BK108" s="52"/>
      <c r="BN108" s="64"/>
      <c r="BP108" s="64"/>
      <c r="BQ108" s="65"/>
      <c r="BR108" s="65"/>
      <c r="BT108" s="60"/>
      <c r="BU108" s="60"/>
      <c r="BV108" s="60"/>
      <c r="BW108" s="58"/>
      <c r="BX108" s="59"/>
      <c r="BY108" s="66"/>
      <c r="BZ108" s="66"/>
      <c r="CA108" s="66"/>
      <c r="CB108" s="66"/>
      <c r="CC108" s="52"/>
      <c r="CD108" s="52"/>
      <c r="CE108" s="52"/>
      <c r="CF108" s="52"/>
    </row>
    <row r="109" spans="15:84" ht="14.1" customHeight="1" x14ac:dyDescent="0.25">
      <c r="O109" s="57"/>
      <c r="P109" s="58"/>
      <c r="R109" s="49"/>
      <c r="S109" s="59"/>
      <c r="T109" s="52"/>
      <c r="W109" s="52"/>
      <c r="X109" s="55"/>
      <c r="Y109" s="61"/>
      <c r="Z109" s="61"/>
      <c r="AA109" s="58"/>
      <c r="AB109" s="61"/>
      <c r="AC109" s="52"/>
      <c r="AD109" s="49"/>
      <c r="AE109" s="49"/>
      <c r="AF109" s="49"/>
      <c r="AG109" s="56"/>
      <c r="AH109" s="56"/>
      <c r="AI109" s="56"/>
      <c r="AJ109" s="56"/>
      <c r="AK109" s="52"/>
      <c r="AL109" s="52"/>
      <c r="AM109" s="49"/>
      <c r="AN109" s="59"/>
      <c r="AO109" s="49"/>
      <c r="AP109" s="56"/>
      <c r="AQ109" s="52"/>
      <c r="AR109" s="52"/>
      <c r="AS109" s="52"/>
      <c r="AT109" s="52"/>
      <c r="AY109" s="61"/>
      <c r="BC109" s="52"/>
      <c r="BD109" s="62"/>
      <c r="BE109" s="56"/>
      <c r="BF109" s="63"/>
      <c r="BG109" s="58"/>
      <c r="BH109" s="52"/>
      <c r="BI109" s="52"/>
      <c r="BJ109" s="52"/>
      <c r="BK109" s="52"/>
      <c r="BN109" s="64"/>
      <c r="BP109" s="64"/>
      <c r="BQ109" s="65"/>
      <c r="BR109" s="65"/>
      <c r="BT109" s="60"/>
      <c r="BU109" s="60"/>
      <c r="BV109" s="60"/>
      <c r="BW109" s="58"/>
      <c r="BX109" s="59"/>
      <c r="BY109" s="66"/>
      <c r="BZ109" s="66"/>
      <c r="CA109" s="66"/>
      <c r="CB109" s="66"/>
      <c r="CC109" s="52"/>
      <c r="CD109" s="52"/>
      <c r="CE109" s="52"/>
      <c r="CF109" s="52"/>
    </row>
    <row r="110" spans="15:84" ht="14.1" customHeight="1" x14ac:dyDescent="0.25">
      <c r="O110" s="57"/>
      <c r="P110" s="58"/>
      <c r="R110" s="49"/>
      <c r="S110" s="59"/>
      <c r="T110" s="52"/>
      <c r="W110" s="52"/>
      <c r="X110" s="55"/>
      <c r="Y110" s="61"/>
      <c r="Z110" s="61"/>
      <c r="AA110" s="58"/>
      <c r="AB110" s="61"/>
      <c r="AC110" s="52"/>
      <c r="AD110" s="49"/>
      <c r="AE110" s="49"/>
      <c r="AF110" s="49"/>
      <c r="AG110" s="56"/>
      <c r="AH110" s="56"/>
      <c r="AI110" s="56"/>
      <c r="AJ110" s="56"/>
      <c r="AK110" s="52"/>
      <c r="AL110" s="52"/>
      <c r="AM110" s="49"/>
      <c r="AN110" s="59"/>
      <c r="AO110" s="49"/>
      <c r="AP110" s="56"/>
      <c r="AQ110" s="52"/>
      <c r="AR110" s="52"/>
      <c r="AS110" s="52"/>
      <c r="AT110" s="52"/>
      <c r="AY110" s="61"/>
      <c r="BC110" s="52"/>
      <c r="BD110" s="62"/>
      <c r="BE110" s="56"/>
      <c r="BF110" s="63"/>
      <c r="BG110" s="58"/>
      <c r="BH110" s="52"/>
      <c r="BI110" s="52"/>
      <c r="BJ110" s="52"/>
      <c r="BK110" s="52"/>
      <c r="BN110" s="64"/>
      <c r="BP110" s="64"/>
      <c r="BQ110" s="65"/>
      <c r="BR110" s="65"/>
      <c r="BT110" s="60"/>
      <c r="BU110" s="60"/>
      <c r="BV110" s="60"/>
      <c r="BW110" s="58"/>
      <c r="BX110" s="59"/>
      <c r="BY110" s="66"/>
      <c r="BZ110" s="66"/>
      <c r="CA110" s="66"/>
      <c r="CB110" s="66"/>
      <c r="CC110" s="52"/>
      <c r="CD110" s="52"/>
      <c r="CE110" s="52"/>
      <c r="CF110" s="52"/>
    </row>
    <row r="111" spans="15:84" ht="14.1" customHeight="1" x14ac:dyDescent="0.25">
      <c r="O111" s="57"/>
      <c r="P111" s="58"/>
      <c r="R111" s="49"/>
      <c r="S111" s="59"/>
      <c r="T111" s="52"/>
      <c r="W111" s="52"/>
      <c r="X111" s="55"/>
      <c r="Y111" s="61"/>
      <c r="Z111" s="61"/>
      <c r="AA111" s="58"/>
      <c r="AB111" s="61"/>
      <c r="AC111" s="52"/>
      <c r="AD111" s="49"/>
      <c r="AE111" s="49"/>
      <c r="AF111" s="49"/>
      <c r="AG111" s="56"/>
      <c r="AH111" s="56"/>
      <c r="AI111" s="56"/>
      <c r="AJ111" s="56"/>
      <c r="AK111" s="52"/>
      <c r="AL111" s="52"/>
      <c r="AM111" s="49"/>
      <c r="AN111" s="59"/>
      <c r="AO111" s="49"/>
      <c r="AP111" s="56"/>
      <c r="AQ111" s="52"/>
      <c r="AR111" s="52"/>
      <c r="AS111" s="52"/>
      <c r="AT111" s="52"/>
      <c r="AY111" s="61"/>
      <c r="BC111" s="52"/>
      <c r="BD111" s="62"/>
      <c r="BE111" s="56"/>
      <c r="BF111" s="63"/>
      <c r="BG111" s="58"/>
      <c r="BH111" s="52"/>
      <c r="BI111" s="52"/>
      <c r="BJ111" s="52"/>
      <c r="BK111" s="52"/>
      <c r="BN111" s="64"/>
      <c r="BP111" s="64"/>
      <c r="BQ111" s="65"/>
      <c r="BR111" s="65"/>
      <c r="BT111" s="60"/>
      <c r="BU111" s="60"/>
      <c r="BV111" s="60"/>
      <c r="BW111" s="58"/>
      <c r="BX111" s="59"/>
      <c r="BY111" s="66"/>
      <c r="BZ111" s="66"/>
      <c r="CA111" s="66"/>
      <c r="CB111" s="66"/>
      <c r="CC111" s="52"/>
      <c r="CD111" s="52"/>
      <c r="CE111" s="52"/>
      <c r="CF111" s="52"/>
    </row>
    <row r="112" spans="15:84" ht="14.1" customHeight="1" x14ac:dyDescent="0.25">
      <c r="O112" s="57"/>
      <c r="P112" s="58"/>
      <c r="R112" s="49"/>
      <c r="S112" s="59"/>
      <c r="T112" s="52"/>
      <c r="W112" s="52"/>
      <c r="X112" s="55"/>
      <c r="Y112" s="61"/>
      <c r="Z112" s="61"/>
      <c r="AA112" s="58"/>
      <c r="AB112" s="61"/>
      <c r="AC112" s="52"/>
      <c r="AD112" s="49"/>
      <c r="AE112" s="49"/>
      <c r="AF112" s="49"/>
      <c r="AG112" s="56"/>
      <c r="AH112" s="56"/>
      <c r="AI112" s="56"/>
      <c r="AJ112" s="56"/>
      <c r="AK112" s="52"/>
      <c r="AL112" s="52"/>
      <c r="AM112" s="49"/>
      <c r="AN112" s="59"/>
      <c r="AO112" s="49"/>
      <c r="AP112" s="56"/>
      <c r="AQ112" s="52"/>
      <c r="AR112" s="52"/>
      <c r="AS112" s="52"/>
      <c r="AT112" s="52"/>
      <c r="AY112" s="61"/>
      <c r="BC112" s="52"/>
      <c r="BD112" s="62"/>
      <c r="BE112" s="56"/>
      <c r="BF112" s="63"/>
      <c r="BG112" s="58"/>
      <c r="BH112" s="52"/>
      <c r="BI112" s="52"/>
      <c r="BJ112" s="52"/>
      <c r="BK112" s="52"/>
      <c r="BN112" s="64"/>
      <c r="BP112" s="64"/>
      <c r="BQ112" s="65"/>
      <c r="BR112" s="65"/>
      <c r="BT112" s="60"/>
      <c r="BU112" s="60"/>
      <c r="BV112" s="60"/>
      <c r="BW112" s="58"/>
      <c r="BX112" s="59"/>
      <c r="BY112" s="66"/>
      <c r="BZ112" s="66"/>
      <c r="CA112" s="66"/>
      <c r="CB112" s="66"/>
      <c r="CC112" s="52"/>
      <c r="CD112" s="52"/>
      <c r="CE112" s="52"/>
      <c r="CF112" s="52"/>
    </row>
    <row r="113" spans="15:84" ht="14.1" customHeight="1" x14ac:dyDescent="0.25">
      <c r="O113" s="57"/>
      <c r="P113" s="58"/>
      <c r="R113" s="49"/>
      <c r="S113" s="59"/>
      <c r="T113" s="52"/>
      <c r="W113" s="52"/>
      <c r="X113" s="55"/>
      <c r="Y113" s="61"/>
      <c r="Z113" s="61"/>
      <c r="AA113" s="58"/>
      <c r="AB113" s="61"/>
      <c r="AC113" s="52"/>
      <c r="AD113" s="49"/>
      <c r="AE113" s="49"/>
      <c r="AF113" s="49"/>
      <c r="AG113" s="56"/>
      <c r="AH113" s="56"/>
      <c r="AI113" s="56"/>
      <c r="AJ113" s="56"/>
      <c r="AK113" s="52"/>
      <c r="AL113" s="52"/>
      <c r="AM113" s="49"/>
      <c r="AN113" s="59"/>
      <c r="AO113" s="49"/>
      <c r="AP113" s="56"/>
      <c r="AQ113" s="52"/>
      <c r="AR113" s="52"/>
      <c r="AS113" s="52"/>
      <c r="AT113" s="52"/>
      <c r="AY113" s="61"/>
      <c r="BC113" s="52"/>
      <c r="BD113" s="62"/>
      <c r="BE113" s="56"/>
      <c r="BF113" s="63"/>
      <c r="BG113" s="58"/>
      <c r="BH113" s="52"/>
      <c r="BI113" s="52"/>
      <c r="BJ113" s="52"/>
      <c r="BK113" s="52"/>
      <c r="BN113" s="64"/>
      <c r="BP113" s="64"/>
      <c r="BQ113" s="65"/>
      <c r="BR113" s="65"/>
      <c r="BT113" s="60"/>
      <c r="BU113" s="60"/>
      <c r="BV113" s="60"/>
      <c r="BW113" s="58"/>
      <c r="BX113" s="59"/>
      <c r="BY113" s="66"/>
      <c r="BZ113" s="66"/>
      <c r="CA113" s="66"/>
      <c r="CB113" s="66"/>
      <c r="CC113" s="52"/>
      <c r="CD113" s="52"/>
      <c r="CE113" s="52"/>
      <c r="CF113" s="52"/>
    </row>
    <row r="114" spans="15:84" ht="14.1" customHeight="1" x14ac:dyDescent="0.25">
      <c r="O114" s="57"/>
      <c r="P114" s="58"/>
      <c r="R114" s="49"/>
      <c r="S114" s="59"/>
      <c r="T114" s="52"/>
      <c r="W114" s="52"/>
      <c r="X114" s="55"/>
      <c r="Y114" s="61"/>
      <c r="Z114" s="61"/>
      <c r="AA114" s="58"/>
      <c r="AB114" s="61"/>
      <c r="AC114" s="52"/>
      <c r="AD114" s="49"/>
      <c r="AE114" s="49"/>
      <c r="AF114" s="49"/>
      <c r="AG114" s="56"/>
      <c r="AH114" s="56"/>
      <c r="AI114" s="56"/>
      <c r="AJ114" s="56"/>
      <c r="AK114" s="52"/>
      <c r="AL114" s="52"/>
      <c r="AM114" s="49"/>
      <c r="AN114" s="59"/>
      <c r="AO114" s="49"/>
      <c r="AP114" s="56"/>
      <c r="AQ114" s="52"/>
      <c r="AR114" s="52"/>
      <c r="AS114" s="52"/>
      <c r="AT114" s="52"/>
      <c r="AY114" s="61"/>
      <c r="BC114" s="52"/>
      <c r="BD114" s="62"/>
      <c r="BE114" s="56"/>
      <c r="BF114" s="63"/>
      <c r="BG114" s="58"/>
      <c r="BH114" s="52"/>
      <c r="BI114" s="52"/>
      <c r="BJ114" s="52"/>
      <c r="BK114" s="52"/>
      <c r="BN114" s="64"/>
      <c r="BP114" s="64"/>
      <c r="BQ114" s="65"/>
      <c r="BR114" s="65"/>
      <c r="BT114" s="60"/>
      <c r="BU114" s="60"/>
      <c r="BV114" s="60"/>
      <c r="BW114" s="58"/>
      <c r="BX114" s="59"/>
      <c r="BY114" s="66"/>
      <c r="BZ114" s="66"/>
      <c r="CA114" s="66"/>
      <c r="CB114" s="66"/>
      <c r="CC114" s="52"/>
      <c r="CD114" s="52"/>
      <c r="CE114" s="52"/>
      <c r="CF114" s="52"/>
    </row>
    <row r="115" spans="15:84" ht="14.1" customHeight="1" x14ac:dyDescent="0.25">
      <c r="O115" s="57"/>
      <c r="P115" s="58"/>
      <c r="R115" s="49"/>
      <c r="S115" s="59"/>
      <c r="T115" s="52"/>
      <c r="W115" s="52"/>
      <c r="X115" s="55"/>
      <c r="Y115" s="61"/>
      <c r="Z115" s="61"/>
      <c r="AA115" s="58"/>
      <c r="AB115" s="61"/>
      <c r="AC115" s="52"/>
      <c r="AD115" s="49"/>
      <c r="AE115" s="49"/>
      <c r="AF115" s="49"/>
      <c r="AG115" s="56"/>
      <c r="AH115" s="56"/>
      <c r="AI115" s="56"/>
      <c r="AJ115" s="56"/>
      <c r="AK115" s="52"/>
      <c r="AL115" s="52"/>
      <c r="AM115" s="49"/>
      <c r="AN115" s="59"/>
      <c r="AO115" s="49"/>
      <c r="AP115" s="56"/>
      <c r="AQ115" s="52"/>
      <c r="AR115" s="52"/>
      <c r="AS115" s="52"/>
      <c r="AT115" s="52"/>
      <c r="AY115" s="61"/>
      <c r="BC115" s="52"/>
      <c r="BD115" s="62"/>
      <c r="BE115" s="56"/>
      <c r="BF115" s="63"/>
      <c r="BG115" s="58"/>
      <c r="BH115" s="52"/>
      <c r="BI115" s="52"/>
      <c r="BJ115" s="52"/>
      <c r="BK115" s="52"/>
      <c r="BN115" s="64"/>
      <c r="BP115" s="64"/>
      <c r="BQ115" s="65"/>
      <c r="BR115" s="65"/>
      <c r="BT115" s="60"/>
      <c r="BU115" s="60"/>
      <c r="BV115" s="60"/>
      <c r="BW115" s="58"/>
      <c r="BX115" s="59"/>
      <c r="BY115" s="66"/>
      <c r="BZ115" s="66"/>
      <c r="CA115" s="66"/>
      <c r="CB115" s="66"/>
      <c r="CC115" s="52"/>
      <c r="CD115" s="52"/>
      <c r="CE115" s="52"/>
      <c r="CF115" s="52"/>
    </row>
    <row r="116" spans="15:84" ht="14.1" customHeight="1" x14ac:dyDescent="0.25">
      <c r="O116" s="57"/>
      <c r="P116" s="58"/>
      <c r="R116" s="49"/>
      <c r="S116" s="59"/>
      <c r="T116" s="52"/>
      <c r="W116" s="52"/>
      <c r="X116" s="55"/>
      <c r="Y116" s="61"/>
      <c r="Z116" s="61"/>
      <c r="AA116" s="58"/>
      <c r="AB116" s="61"/>
      <c r="AC116" s="52"/>
      <c r="AD116" s="49"/>
      <c r="AE116" s="49"/>
      <c r="AF116" s="49"/>
      <c r="AG116" s="56"/>
      <c r="AH116" s="56"/>
      <c r="AI116" s="56"/>
      <c r="AJ116" s="56"/>
      <c r="AK116" s="52"/>
      <c r="AL116" s="52"/>
      <c r="AM116" s="49"/>
      <c r="AN116" s="59"/>
      <c r="AO116" s="49"/>
      <c r="AP116" s="56"/>
      <c r="AQ116" s="52"/>
      <c r="AR116" s="52"/>
      <c r="AS116" s="52"/>
      <c r="AT116" s="52"/>
      <c r="AY116" s="61"/>
      <c r="BC116" s="52"/>
      <c r="BD116" s="62"/>
      <c r="BE116" s="56"/>
      <c r="BF116" s="63"/>
      <c r="BG116" s="58"/>
      <c r="BH116" s="52"/>
      <c r="BI116" s="52"/>
      <c r="BJ116" s="52"/>
      <c r="BK116" s="52"/>
      <c r="BN116" s="64"/>
      <c r="BP116" s="64"/>
      <c r="BQ116" s="65"/>
      <c r="BR116" s="65"/>
      <c r="BT116" s="60"/>
      <c r="BU116" s="60"/>
      <c r="BV116" s="60"/>
      <c r="BW116" s="58"/>
      <c r="BX116" s="59"/>
      <c r="BY116" s="66"/>
      <c r="BZ116" s="66"/>
      <c r="CA116" s="66"/>
      <c r="CB116" s="66"/>
      <c r="CC116" s="52"/>
      <c r="CD116" s="52"/>
      <c r="CE116" s="52"/>
      <c r="CF116" s="52"/>
    </row>
    <row r="117" spans="15:84" ht="14.1" customHeight="1" x14ac:dyDescent="0.25">
      <c r="O117" s="57"/>
      <c r="P117" s="58"/>
      <c r="R117" s="49"/>
      <c r="S117" s="59"/>
      <c r="T117" s="52"/>
      <c r="W117" s="52"/>
      <c r="X117" s="55"/>
      <c r="Y117" s="61"/>
      <c r="Z117" s="61"/>
      <c r="AA117" s="58"/>
      <c r="AB117" s="61"/>
      <c r="AC117" s="52"/>
      <c r="AD117" s="49"/>
      <c r="AE117" s="49"/>
      <c r="AF117" s="49"/>
      <c r="AG117" s="56"/>
      <c r="AH117" s="56"/>
      <c r="AI117" s="56"/>
      <c r="AJ117" s="56"/>
      <c r="AK117" s="52"/>
      <c r="AL117" s="52"/>
      <c r="AM117" s="49"/>
      <c r="AN117" s="59"/>
      <c r="AO117" s="49"/>
      <c r="AP117" s="56"/>
      <c r="AQ117" s="52"/>
      <c r="AR117" s="52"/>
      <c r="AS117" s="52"/>
      <c r="AT117" s="52"/>
      <c r="AY117" s="61"/>
      <c r="BC117" s="52"/>
      <c r="BD117" s="62"/>
      <c r="BE117" s="56"/>
      <c r="BF117" s="63"/>
      <c r="BG117" s="58"/>
      <c r="BH117" s="52"/>
      <c r="BI117" s="52"/>
      <c r="BJ117" s="52"/>
      <c r="BK117" s="52"/>
      <c r="BN117" s="64"/>
      <c r="BP117" s="64"/>
      <c r="BQ117" s="65"/>
      <c r="BR117" s="65"/>
      <c r="BT117" s="60"/>
      <c r="BU117" s="60"/>
      <c r="BV117" s="60"/>
      <c r="BW117" s="58"/>
      <c r="BX117" s="59"/>
      <c r="BY117" s="66"/>
      <c r="BZ117" s="66"/>
      <c r="CA117" s="66"/>
      <c r="CB117" s="66"/>
      <c r="CC117" s="52"/>
      <c r="CD117" s="52"/>
      <c r="CE117" s="52"/>
      <c r="CF117" s="52"/>
    </row>
    <row r="118" spans="15:84" ht="14.1" customHeight="1" x14ac:dyDescent="0.25">
      <c r="W118" s="52"/>
      <c r="X118" s="52"/>
      <c r="Y118" s="55"/>
      <c r="Z118" s="61"/>
      <c r="AA118" s="61"/>
      <c r="AB118" s="58"/>
      <c r="AD118" s="52"/>
      <c r="AE118" s="49"/>
      <c r="AF118" s="49"/>
      <c r="AG118" s="49"/>
      <c r="AH118" s="56"/>
      <c r="AI118" s="56"/>
      <c r="AJ118" s="56"/>
      <c r="AL118" s="52"/>
      <c r="AM118" s="52"/>
      <c r="AN118" s="49"/>
      <c r="AO118" s="59"/>
      <c r="AP118" s="49"/>
      <c r="AQ118" s="56"/>
      <c r="AR118" s="52"/>
      <c r="AS118" s="52"/>
      <c r="AT118" s="52"/>
      <c r="AZ118" s="61"/>
      <c r="BC118" s="52"/>
      <c r="BE118" s="62"/>
      <c r="BF118" s="56"/>
      <c r="BG118" s="63"/>
      <c r="BH118" s="58"/>
      <c r="BI118" s="52"/>
      <c r="BJ118" s="52"/>
      <c r="BK118" s="52"/>
      <c r="BO118" s="64"/>
      <c r="BQ118" s="64"/>
      <c r="BR118" s="65"/>
      <c r="BS118" s="65"/>
      <c r="BT118" s="52"/>
      <c r="BU118" s="60"/>
      <c r="BV118" s="60"/>
      <c r="BW118" s="60"/>
      <c r="BX118" s="58"/>
      <c r="BY118" s="59"/>
      <c r="BZ118" s="66"/>
      <c r="CA118" s="66"/>
      <c r="CB118" s="66"/>
      <c r="CD118" s="52"/>
      <c r="CE118" s="52"/>
      <c r="CF118" s="52"/>
    </row>
    <row r="119" spans="15:84" ht="14.1" customHeight="1" x14ac:dyDescent="0.25">
      <c r="W119" s="52"/>
      <c r="X119" s="52"/>
      <c r="Y119" s="55"/>
      <c r="Z119" s="61"/>
      <c r="AA119" s="61"/>
      <c r="AB119" s="58"/>
      <c r="AD119" s="52"/>
      <c r="AE119" s="49"/>
      <c r="AF119" s="49"/>
      <c r="AG119" s="49"/>
      <c r="AH119" s="56"/>
      <c r="AI119" s="56"/>
      <c r="AJ119" s="56"/>
      <c r="AL119" s="52"/>
      <c r="AM119" s="52"/>
      <c r="AN119" s="49"/>
      <c r="AO119" s="59"/>
      <c r="AP119" s="49"/>
      <c r="AQ119" s="56"/>
      <c r="AR119" s="52"/>
      <c r="AS119" s="52"/>
      <c r="AT119" s="52"/>
      <c r="AZ119" s="61"/>
      <c r="BC119" s="52"/>
      <c r="BE119" s="62"/>
      <c r="BF119" s="56"/>
      <c r="BG119" s="63"/>
      <c r="BH119" s="58"/>
      <c r="BI119" s="52"/>
      <c r="BJ119" s="52"/>
      <c r="BK119" s="52"/>
      <c r="BO119" s="64"/>
      <c r="BQ119" s="64"/>
      <c r="BR119" s="65"/>
      <c r="BS119" s="65"/>
      <c r="BT119" s="52"/>
      <c r="BU119" s="60"/>
      <c r="BV119" s="60"/>
      <c r="BW119" s="60"/>
      <c r="BX119" s="58"/>
      <c r="BY119" s="59"/>
      <c r="BZ119" s="66"/>
      <c r="CA119" s="66"/>
      <c r="CB119" s="66"/>
      <c r="CD119" s="52"/>
      <c r="CE119" s="52"/>
      <c r="CF119" s="52"/>
    </row>
    <row r="120" spans="15:84" ht="14.1" customHeight="1" x14ac:dyDescent="0.25">
      <c r="W120" s="52"/>
      <c r="X120" s="52"/>
      <c r="Y120" s="55"/>
      <c r="Z120" s="61"/>
      <c r="AA120" s="61"/>
      <c r="AB120" s="58"/>
      <c r="AD120" s="52"/>
      <c r="AE120" s="49"/>
      <c r="AF120" s="49"/>
      <c r="AG120" s="49"/>
      <c r="AH120" s="56"/>
      <c r="AI120" s="56"/>
      <c r="AJ120" s="56"/>
      <c r="AL120" s="52"/>
      <c r="AM120" s="52"/>
      <c r="AN120" s="49"/>
      <c r="AO120" s="59"/>
      <c r="AP120" s="49"/>
      <c r="AQ120" s="56"/>
      <c r="AR120" s="52"/>
      <c r="AS120" s="52"/>
      <c r="AT120" s="52"/>
      <c r="AZ120" s="61"/>
      <c r="BC120" s="52"/>
      <c r="BE120" s="62"/>
      <c r="BF120" s="56"/>
      <c r="BG120" s="63"/>
      <c r="BH120" s="58"/>
      <c r="BI120" s="52"/>
      <c r="BJ120" s="52"/>
      <c r="BK120" s="52"/>
      <c r="BO120" s="64"/>
      <c r="BQ120" s="64"/>
      <c r="BR120" s="65"/>
      <c r="BS120" s="65"/>
      <c r="BT120" s="52"/>
      <c r="BU120" s="60"/>
      <c r="BV120" s="60"/>
      <c r="BW120" s="60"/>
      <c r="BX120" s="58"/>
      <c r="BY120" s="59"/>
      <c r="BZ120" s="66"/>
      <c r="CA120" s="66"/>
      <c r="CB120" s="66"/>
      <c r="CD120" s="52"/>
      <c r="CE120" s="52"/>
      <c r="CF120" s="52"/>
    </row>
    <row r="121" spans="15:84" ht="14.1" customHeight="1" x14ac:dyDescent="0.25">
      <c r="W121" s="52"/>
      <c r="X121" s="52"/>
      <c r="Y121" s="55"/>
      <c r="Z121" s="61"/>
      <c r="AA121" s="61"/>
      <c r="AB121" s="58"/>
      <c r="AD121" s="52"/>
      <c r="AE121" s="49"/>
      <c r="AF121" s="49"/>
      <c r="AG121" s="49"/>
      <c r="AH121" s="56"/>
      <c r="AI121" s="56"/>
      <c r="AJ121" s="56"/>
      <c r="AL121" s="52"/>
      <c r="AM121" s="52"/>
      <c r="AN121" s="49"/>
      <c r="AO121" s="59"/>
      <c r="AP121" s="49"/>
      <c r="AQ121" s="56"/>
      <c r="AR121" s="52"/>
      <c r="AS121" s="52"/>
      <c r="AT121" s="52"/>
      <c r="AZ121" s="61"/>
      <c r="BC121" s="52"/>
      <c r="BE121" s="62"/>
      <c r="BF121" s="56"/>
      <c r="BG121" s="63"/>
      <c r="BH121" s="58"/>
      <c r="BI121" s="52"/>
      <c r="BJ121" s="52"/>
      <c r="BK121" s="52"/>
      <c r="BO121" s="64"/>
      <c r="BQ121" s="64"/>
      <c r="BR121" s="65"/>
      <c r="BS121" s="65"/>
      <c r="BT121" s="52"/>
      <c r="BU121" s="60"/>
      <c r="BV121" s="60"/>
      <c r="BW121" s="60"/>
      <c r="BX121" s="58"/>
      <c r="BY121" s="59"/>
      <c r="BZ121" s="66"/>
      <c r="CA121" s="66"/>
      <c r="CB121" s="66"/>
      <c r="CD121" s="52"/>
      <c r="CE121" s="52"/>
      <c r="CF121" s="52"/>
    </row>
    <row r="122" spans="15:84" ht="14.1" customHeight="1" x14ac:dyDescent="0.25">
      <c r="W122" s="52"/>
      <c r="X122" s="52"/>
      <c r="Y122" s="55"/>
      <c r="Z122" s="61"/>
      <c r="AA122" s="61"/>
      <c r="AB122" s="58"/>
      <c r="AD122" s="52"/>
      <c r="AE122" s="49"/>
      <c r="AF122" s="49"/>
      <c r="AG122" s="49"/>
      <c r="AH122" s="56"/>
      <c r="AI122" s="56"/>
      <c r="AJ122" s="56"/>
      <c r="AL122" s="52"/>
      <c r="AM122" s="52"/>
      <c r="AN122" s="49"/>
      <c r="AO122" s="59"/>
      <c r="AP122" s="49"/>
      <c r="AQ122" s="56"/>
      <c r="AR122" s="52"/>
      <c r="AS122" s="52"/>
      <c r="AT122" s="52"/>
      <c r="AZ122" s="61"/>
      <c r="BC122" s="52"/>
      <c r="BE122" s="62"/>
      <c r="BF122" s="56"/>
      <c r="BG122" s="63"/>
      <c r="BH122" s="58"/>
      <c r="BI122" s="52"/>
      <c r="BJ122" s="52"/>
      <c r="BK122" s="52"/>
      <c r="BO122" s="64"/>
      <c r="BQ122" s="64"/>
      <c r="BR122" s="65"/>
      <c r="BS122" s="65"/>
      <c r="BT122" s="52"/>
      <c r="BU122" s="60"/>
      <c r="BV122" s="60"/>
      <c r="BW122" s="60"/>
      <c r="BX122" s="58"/>
      <c r="BY122" s="59"/>
      <c r="BZ122" s="66"/>
      <c r="CA122" s="66"/>
      <c r="CB122" s="66"/>
      <c r="CD122" s="52"/>
      <c r="CE122" s="52"/>
      <c r="CF122" s="52"/>
    </row>
    <row r="123" spans="15:84" ht="14.1" customHeight="1" x14ac:dyDescent="0.25">
      <c r="W123" s="52"/>
      <c r="X123" s="52"/>
      <c r="Y123" s="55"/>
      <c r="Z123" s="61"/>
      <c r="AA123" s="61"/>
      <c r="AB123" s="58"/>
      <c r="AD123" s="52"/>
      <c r="AE123" s="49"/>
      <c r="AF123" s="49"/>
      <c r="AG123" s="49"/>
      <c r="AH123" s="56"/>
      <c r="AI123" s="56"/>
      <c r="AJ123" s="56"/>
      <c r="AL123" s="52"/>
      <c r="AM123" s="52"/>
      <c r="AN123" s="49"/>
      <c r="AO123" s="59"/>
      <c r="AP123" s="49"/>
      <c r="AQ123" s="56"/>
      <c r="AR123" s="52"/>
      <c r="AS123" s="52"/>
      <c r="AT123" s="52"/>
      <c r="AZ123" s="61"/>
      <c r="BC123" s="52"/>
      <c r="BE123" s="62"/>
      <c r="BF123" s="56"/>
      <c r="BG123" s="63"/>
      <c r="BH123" s="58"/>
      <c r="BI123" s="52"/>
      <c r="BJ123" s="52"/>
      <c r="BK123" s="52"/>
      <c r="BO123" s="64"/>
      <c r="BQ123" s="64"/>
      <c r="BR123" s="65"/>
      <c r="BS123" s="65"/>
      <c r="BT123" s="52"/>
      <c r="BU123" s="60"/>
      <c r="BV123" s="60"/>
      <c r="BW123" s="60"/>
      <c r="BX123" s="58"/>
      <c r="BY123" s="59"/>
      <c r="BZ123" s="66"/>
      <c r="CA123" s="66"/>
      <c r="CB123" s="66"/>
      <c r="CD123" s="52"/>
      <c r="CE123" s="52"/>
      <c r="CF123" s="52"/>
    </row>
    <row r="124" spans="15:84" ht="14.1" customHeight="1" x14ac:dyDescent="0.25">
      <c r="W124" s="52"/>
      <c r="X124" s="52"/>
      <c r="Y124" s="55"/>
      <c r="Z124" s="61"/>
      <c r="AA124" s="61"/>
      <c r="AB124" s="58"/>
      <c r="AD124" s="52"/>
      <c r="AE124" s="49"/>
      <c r="AF124" s="49"/>
      <c r="AG124" s="49"/>
      <c r="AH124" s="56"/>
      <c r="AI124" s="56"/>
      <c r="AJ124" s="56"/>
      <c r="AL124" s="52"/>
      <c r="AM124" s="52"/>
      <c r="AN124" s="49"/>
      <c r="AO124" s="59"/>
      <c r="AP124" s="49"/>
      <c r="AQ124" s="56"/>
      <c r="AR124" s="52"/>
      <c r="AS124" s="52"/>
      <c r="AT124" s="52"/>
      <c r="AZ124" s="61"/>
      <c r="BC124" s="52"/>
      <c r="BE124" s="62"/>
      <c r="BF124" s="56"/>
      <c r="BG124" s="63"/>
      <c r="BH124" s="58"/>
      <c r="BI124" s="52"/>
      <c r="BJ124" s="52"/>
      <c r="BK124" s="52"/>
      <c r="BO124" s="64"/>
      <c r="BQ124" s="64"/>
      <c r="BR124" s="65"/>
      <c r="BS124" s="65"/>
      <c r="BT124" s="52"/>
      <c r="BU124" s="60"/>
      <c r="BV124" s="60"/>
      <c r="BW124" s="60"/>
      <c r="BX124" s="58"/>
      <c r="BY124" s="59"/>
      <c r="BZ124" s="66"/>
      <c r="CA124" s="66"/>
      <c r="CB124" s="66"/>
      <c r="CD124" s="52"/>
      <c r="CE124" s="52"/>
      <c r="CF124" s="52"/>
    </row>
    <row r="125" spans="15:84" ht="14.1" customHeight="1" x14ac:dyDescent="0.25">
      <c r="W125" s="52"/>
      <c r="X125" s="52"/>
      <c r="Y125" s="55"/>
      <c r="Z125" s="61"/>
      <c r="AA125" s="61"/>
      <c r="AB125" s="58"/>
      <c r="AD125" s="52"/>
      <c r="AE125" s="49"/>
      <c r="AF125" s="49"/>
      <c r="AG125" s="49"/>
      <c r="AH125" s="56"/>
      <c r="AI125" s="56"/>
      <c r="AJ125" s="56"/>
      <c r="AL125" s="52"/>
      <c r="AM125" s="52"/>
      <c r="AN125" s="49"/>
      <c r="AO125" s="59"/>
      <c r="AP125" s="49"/>
      <c r="AQ125" s="56"/>
      <c r="AR125" s="52"/>
      <c r="AS125" s="52"/>
      <c r="AT125" s="52"/>
      <c r="AZ125" s="61"/>
      <c r="BC125" s="52"/>
      <c r="BE125" s="62"/>
      <c r="BF125" s="56"/>
      <c r="BG125" s="63"/>
      <c r="BH125" s="58"/>
      <c r="BI125" s="52"/>
      <c r="BJ125" s="52"/>
      <c r="BK125" s="52"/>
      <c r="BO125" s="64"/>
      <c r="BQ125" s="64"/>
      <c r="BR125" s="65"/>
      <c r="BS125" s="65"/>
      <c r="BT125" s="52"/>
      <c r="BU125" s="60"/>
      <c r="BV125" s="60"/>
      <c r="BW125" s="60"/>
      <c r="BX125" s="58"/>
      <c r="BY125" s="59"/>
      <c r="BZ125" s="66"/>
      <c r="CA125" s="66"/>
      <c r="CB125" s="66"/>
      <c r="CD125" s="52"/>
      <c r="CE125" s="52"/>
      <c r="CF125" s="52"/>
    </row>
    <row r="126" spans="15:84" ht="14.1" customHeight="1" x14ac:dyDescent="0.25">
      <c r="W126" s="52"/>
      <c r="X126" s="52"/>
      <c r="Y126" s="55"/>
      <c r="Z126" s="61"/>
      <c r="AA126" s="61"/>
      <c r="AB126" s="58"/>
      <c r="AD126" s="52"/>
      <c r="AE126" s="49"/>
      <c r="AF126" s="49"/>
      <c r="AG126" s="49"/>
      <c r="AH126" s="56"/>
      <c r="AI126" s="56"/>
      <c r="AJ126" s="56"/>
      <c r="AL126" s="52"/>
      <c r="AM126" s="52"/>
      <c r="AN126" s="49"/>
      <c r="AO126" s="59"/>
      <c r="AP126" s="49"/>
      <c r="AQ126" s="56"/>
      <c r="AR126" s="52"/>
      <c r="AS126" s="52"/>
      <c r="AT126" s="52"/>
      <c r="AZ126" s="61"/>
      <c r="BC126" s="52"/>
      <c r="BE126" s="62"/>
      <c r="BF126" s="56"/>
      <c r="BG126" s="63"/>
      <c r="BH126" s="58"/>
      <c r="BI126" s="52"/>
      <c r="BJ126" s="52"/>
      <c r="BK126" s="52"/>
      <c r="BO126" s="64"/>
      <c r="BQ126" s="64"/>
      <c r="BR126" s="65"/>
      <c r="BS126" s="65"/>
      <c r="BT126" s="52"/>
      <c r="BU126" s="60"/>
      <c r="BV126" s="60"/>
      <c r="BW126" s="60"/>
      <c r="BX126" s="58"/>
      <c r="BY126" s="59"/>
      <c r="BZ126" s="66"/>
      <c r="CA126" s="66"/>
      <c r="CB126" s="66"/>
      <c r="CD126" s="52"/>
      <c r="CE126" s="52"/>
      <c r="CF126" s="52"/>
    </row>
    <row r="127" spans="15:84" ht="14.1" customHeight="1" x14ac:dyDescent="0.25">
      <c r="W127" s="52"/>
      <c r="X127" s="52"/>
      <c r="Y127" s="55"/>
      <c r="Z127" s="61"/>
      <c r="AA127" s="61"/>
      <c r="AB127" s="58"/>
      <c r="AD127" s="52"/>
      <c r="AE127" s="49"/>
      <c r="AF127" s="49"/>
      <c r="AG127" s="49"/>
      <c r="AH127" s="56"/>
      <c r="AI127" s="56"/>
      <c r="AJ127" s="56"/>
      <c r="AL127" s="52"/>
      <c r="AM127" s="52"/>
      <c r="AN127" s="49"/>
      <c r="AO127" s="59"/>
      <c r="AP127" s="49"/>
      <c r="AQ127" s="56"/>
      <c r="AR127" s="52"/>
      <c r="AS127" s="52"/>
      <c r="AT127" s="52"/>
      <c r="AZ127" s="61"/>
      <c r="BC127" s="52"/>
      <c r="BE127" s="62"/>
      <c r="BF127" s="56"/>
      <c r="BG127" s="63"/>
      <c r="BH127" s="58"/>
      <c r="BI127" s="52"/>
      <c r="BJ127" s="52"/>
      <c r="BK127" s="52"/>
      <c r="BO127" s="64"/>
      <c r="BQ127" s="64"/>
      <c r="BR127" s="65"/>
      <c r="BS127" s="65"/>
      <c r="BT127" s="52"/>
      <c r="BU127" s="60"/>
      <c r="BV127" s="60"/>
      <c r="BW127" s="60"/>
      <c r="BX127" s="58"/>
      <c r="BY127" s="59"/>
      <c r="BZ127" s="66"/>
      <c r="CA127" s="66"/>
      <c r="CB127" s="66"/>
      <c r="CD127" s="52"/>
      <c r="CE127" s="52"/>
      <c r="CF127" s="52"/>
    </row>
    <row r="128" spans="15:84" ht="14.1" customHeight="1" x14ac:dyDescent="0.25">
      <c r="W128" s="52"/>
      <c r="X128" s="52"/>
      <c r="Y128" s="55"/>
      <c r="Z128" s="61"/>
      <c r="AA128" s="61"/>
      <c r="AB128" s="58"/>
      <c r="AD128" s="52"/>
      <c r="AE128" s="49"/>
      <c r="AF128" s="49"/>
      <c r="AG128" s="49"/>
      <c r="AH128" s="56"/>
      <c r="AI128" s="56"/>
      <c r="AJ128" s="56"/>
      <c r="AL128" s="52"/>
      <c r="AM128" s="52"/>
      <c r="AN128" s="49"/>
      <c r="AO128" s="59"/>
      <c r="AP128" s="49"/>
      <c r="AQ128" s="56"/>
      <c r="AR128" s="52"/>
      <c r="AS128" s="52"/>
      <c r="AT128" s="52"/>
      <c r="AZ128" s="61"/>
      <c r="BC128" s="52"/>
      <c r="BE128" s="62"/>
      <c r="BF128" s="56"/>
      <c r="BG128" s="63"/>
      <c r="BH128" s="58"/>
      <c r="BI128" s="52"/>
      <c r="BJ128" s="52"/>
      <c r="BK128" s="52"/>
      <c r="BO128" s="64"/>
      <c r="BQ128" s="64"/>
      <c r="BR128" s="65"/>
      <c r="BS128" s="65"/>
      <c r="BT128" s="52"/>
      <c r="BU128" s="60"/>
      <c r="BV128" s="60"/>
      <c r="BW128" s="60"/>
      <c r="BX128" s="58"/>
      <c r="BY128" s="59"/>
      <c r="BZ128" s="66"/>
      <c r="CA128" s="66"/>
      <c r="CB128" s="66"/>
      <c r="CD128" s="52"/>
      <c r="CE128" s="52"/>
      <c r="CF128" s="52"/>
    </row>
    <row r="129" spans="23:84" ht="14.1" customHeight="1" x14ac:dyDescent="0.25">
      <c r="W129" s="52"/>
      <c r="X129" s="52"/>
      <c r="Y129" s="55"/>
      <c r="Z129" s="61"/>
      <c r="AA129" s="61"/>
      <c r="AB129" s="58"/>
      <c r="AD129" s="52"/>
      <c r="AE129" s="49"/>
      <c r="AF129" s="49"/>
      <c r="AG129" s="49"/>
      <c r="AH129" s="56"/>
      <c r="AI129" s="56"/>
      <c r="AJ129" s="56"/>
      <c r="AL129" s="52"/>
      <c r="AM129" s="52"/>
      <c r="AN129" s="49"/>
      <c r="AO129" s="59"/>
      <c r="AP129" s="49"/>
      <c r="AQ129" s="56"/>
      <c r="AR129" s="52"/>
      <c r="AS129" s="52"/>
      <c r="AT129" s="52"/>
      <c r="AZ129" s="61"/>
      <c r="BC129" s="52"/>
      <c r="BE129" s="62"/>
      <c r="BF129" s="56"/>
      <c r="BG129" s="63"/>
      <c r="BH129" s="58"/>
      <c r="BI129" s="52"/>
      <c r="BJ129" s="52"/>
      <c r="BK129" s="52"/>
      <c r="BO129" s="64"/>
      <c r="BQ129" s="64"/>
      <c r="BR129" s="65"/>
      <c r="BS129" s="65"/>
      <c r="BT129" s="52"/>
      <c r="BU129" s="60"/>
      <c r="BV129" s="60"/>
      <c r="BW129" s="60"/>
      <c r="BX129" s="58"/>
      <c r="BY129" s="59"/>
      <c r="BZ129" s="66"/>
      <c r="CA129" s="66"/>
      <c r="CB129" s="66"/>
      <c r="CD129" s="52"/>
      <c r="CE129" s="52"/>
      <c r="CF129" s="52"/>
    </row>
    <row r="130" spans="23:84" ht="14.1" customHeight="1" x14ac:dyDescent="0.25">
      <c r="W130" s="52"/>
      <c r="X130" s="52"/>
      <c r="Y130" s="55"/>
      <c r="Z130" s="61"/>
      <c r="AA130" s="61"/>
      <c r="AB130" s="58"/>
      <c r="AD130" s="52"/>
      <c r="AE130" s="49"/>
      <c r="AF130" s="49"/>
      <c r="AG130" s="49"/>
      <c r="AH130" s="56"/>
      <c r="AI130" s="56"/>
      <c r="AJ130" s="56"/>
      <c r="AL130" s="52"/>
      <c r="AM130" s="52"/>
      <c r="AN130" s="49"/>
      <c r="AO130" s="59"/>
      <c r="AP130" s="49"/>
      <c r="AQ130" s="56"/>
      <c r="AR130" s="52"/>
      <c r="AS130" s="52"/>
      <c r="AT130" s="52"/>
      <c r="AZ130" s="61"/>
      <c r="BC130" s="52"/>
      <c r="BE130" s="62"/>
      <c r="BF130" s="56"/>
      <c r="BG130" s="63"/>
      <c r="BH130" s="58"/>
      <c r="BI130" s="52"/>
      <c r="BJ130" s="52"/>
      <c r="BK130" s="52"/>
      <c r="BO130" s="64"/>
      <c r="BQ130" s="64"/>
      <c r="BR130" s="65"/>
      <c r="BS130" s="65"/>
      <c r="BT130" s="52"/>
      <c r="BU130" s="60"/>
      <c r="BV130" s="60"/>
      <c r="BW130" s="60"/>
      <c r="BX130" s="58"/>
      <c r="BY130" s="59"/>
      <c r="BZ130" s="66"/>
      <c r="CA130" s="66"/>
      <c r="CB130" s="66"/>
      <c r="CD130" s="52"/>
      <c r="CE130" s="52"/>
      <c r="CF130" s="52"/>
    </row>
    <row r="131" spans="23:84" ht="14.1" customHeight="1" x14ac:dyDescent="0.25">
      <c r="W131" s="52"/>
      <c r="X131" s="52"/>
      <c r="Y131" s="55"/>
      <c r="Z131" s="61"/>
      <c r="AA131" s="61"/>
      <c r="AB131" s="58"/>
      <c r="AD131" s="52"/>
      <c r="AE131" s="49"/>
      <c r="AF131" s="49"/>
      <c r="AG131" s="49"/>
      <c r="AH131" s="56"/>
      <c r="AI131" s="56"/>
      <c r="AJ131" s="56"/>
      <c r="AL131" s="52"/>
      <c r="AM131" s="52"/>
      <c r="AN131" s="49"/>
      <c r="AO131" s="59"/>
      <c r="AP131" s="49"/>
      <c r="AQ131" s="56"/>
      <c r="AR131" s="52"/>
      <c r="AS131" s="52"/>
      <c r="AT131" s="52"/>
      <c r="AZ131" s="61"/>
      <c r="BC131" s="52"/>
      <c r="BE131" s="62"/>
      <c r="BF131" s="56"/>
      <c r="BG131" s="63"/>
      <c r="BH131" s="58"/>
      <c r="BI131" s="52"/>
      <c r="BJ131" s="52"/>
      <c r="BK131" s="52"/>
      <c r="BO131" s="64"/>
      <c r="BQ131" s="64"/>
      <c r="BR131" s="65"/>
      <c r="BS131" s="65"/>
      <c r="BT131" s="52"/>
      <c r="BU131" s="60"/>
      <c r="BV131" s="60"/>
      <c r="BW131" s="60"/>
      <c r="BX131" s="58"/>
      <c r="BY131" s="59"/>
      <c r="BZ131" s="66"/>
      <c r="CA131" s="66"/>
      <c r="CB131" s="66"/>
      <c r="CD131" s="52"/>
      <c r="CE131" s="52"/>
      <c r="CF131" s="52"/>
    </row>
    <row r="132" spans="23:84" ht="14.1" customHeight="1" x14ac:dyDescent="0.25">
      <c r="W132" s="52"/>
      <c r="X132" s="52"/>
      <c r="Y132" s="55"/>
      <c r="Z132" s="61"/>
      <c r="AA132" s="61"/>
      <c r="AB132" s="58"/>
      <c r="AD132" s="52"/>
      <c r="AE132" s="49"/>
      <c r="AF132" s="49"/>
      <c r="AG132" s="49"/>
      <c r="AH132" s="56"/>
      <c r="AI132" s="56"/>
      <c r="AJ132" s="56"/>
      <c r="AL132" s="52"/>
      <c r="AM132" s="52"/>
      <c r="AN132" s="49"/>
      <c r="AO132" s="59"/>
      <c r="AP132" s="49"/>
      <c r="AQ132" s="56"/>
      <c r="AR132" s="52"/>
      <c r="AS132" s="52"/>
      <c r="AT132" s="52"/>
      <c r="AZ132" s="61"/>
      <c r="BC132" s="52"/>
      <c r="BE132" s="62"/>
      <c r="BF132" s="56"/>
      <c r="BG132" s="63"/>
      <c r="BH132" s="58"/>
      <c r="BI132" s="52"/>
      <c r="BJ132" s="52"/>
      <c r="BK132" s="52"/>
      <c r="BO132" s="64"/>
      <c r="BQ132" s="64"/>
      <c r="BR132" s="65"/>
      <c r="BS132" s="65"/>
      <c r="BT132" s="52"/>
      <c r="BU132" s="60"/>
      <c r="BV132" s="60"/>
      <c r="BW132" s="60"/>
      <c r="BX132" s="58"/>
      <c r="BY132" s="59"/>
      <c r="BZ132" s="66"/>
      <c r="CA132" s="66"/>
      <c r="CB132" s="66"/>
      <c r="CD132" s="52"/>
      <c r="CE132" s="52"/>
      <c r="CF132" s="52"/>
    </row>
    <row r="133" spans="23:84" ht="14.1" customHeight="1" x14ac:dyDescent="0.25">
      <c r="W133" s="52"/>
      <c r="X133" s="52"/>
      <c r="Y133" s="55"/>
      <c r="Z133" s="61"/>
      <c r="AA133" s="61"/>
      <c r="AB133" s="58"/>
      <c r="AD133" s="52"/>
      <c r="AE133" s="49"/>
      <c r="AF133" s="49"/>
      <c r="AG133" s="49"/>
      <c r="AH133" s="56"/>
      <c r="AI133" s="56"/>
      <c r="AJ133" s="56"/>
      <c r="AL133" s="52"/>
      <c r="AM133" s="52"/>
      <c r="AN133" s="49"/>
      <c r="AO133" s="59"/>
      <c r="AP133" s="49"/>
      <c r="AQ133" s="56"/>
      <c r="AR133" s="52"/>
      <c r="AS133" s="52"/>
      <c r="AT133" s="52"/>
      <c r="AZ133" s="61"/>
      <c r="BC133" s="52"/>
      <c r="BE133" s="62"/>
      <c r="BF133" s="56"/>
      <c r="BG133" s="63"/>
      <c r="BH133" s="58"/>
      <c r="BI133" s="52"/>
      <c r="BJ133" s="52"/>
      <c r="BK133" s="52"/>
      <c r="BO133" s="64"/>
      <c r="BQ133" s="64"/>
      <c r="BR133" s="65"/>
      <c r="BS133" s="65"/>
      <c r="BT133" s="52"/>
      <c r="BU133" s="60"/>
      <c r="BV133" s="60"/>
      <c r="BW133" s="60"/>
      <c r="BX133" s="58"/>
      <c r="BY133" s="59"/>
      <c r="BZ133" s="66"/>
      <c r="CA133" s="66"/>
      <c r="CB133" s="66"/>
      <c r="CD133" s="52"/>
      <c r="CE133" s="52"/>
      <c r="CF133" s="52"/>
    </row>
    <row r="134" spans="23:84" ht="14.1" customHeight="1" x14ac:dyDescent="0.25">
      <c r="W134" s="52"/>
      <c r="X134" s="52"/>
      <c r="Y134" s="55"/>
      <c r="Z134" s="61"/>
      <c r="AA134" s="61"/>
      <c r="AB134" s="58"/>
      <c r="AD134" s="52"/>
      <c r="AE134" s="49"/>
      <c r="AF134" s="49"/>
      <c r="AG134" s="49"/>
      <c r="AH134" s="56"/>
      <c r="AI134" s="56"/>
      <c r="AJ134" s="56"/>
      <c r="AL134" s="52"/>
      <c r="AM134" s="52"/>
      <c r="AN134" s="49"/>
      <c r="AO134" s="59"/>
      <c r="AP134" s="49"/>
      <c r="AQ134" s="56"/>
      <c r="AR134" s="52"/>
      <c r="AS134" s="52"/>
      <c r="AT134" s="52"/>
      <c r="AZ134" s="61"/>
      <c r="BC134" s="52"/>
      <c r="BE134" s="62"/>
      <c r="BF134" s="56"/>
      <c r="BG134" s="63"/>
      <c r="BH134" s="58"/>
      <c r="BI134" s="52"/>
      <c r="BJ134" s="52"/>
      <c r="BK134" s="52"/>
      <c r="BO134" s="64"/>
      <c r="BQ134" s="64"/>
      <c r="BR134" s="65"/>
      <c r="BS134" s="65"/>
      <c r="BT134" s="52"/>
      <c r="BU134" s="60"/>
      <c r="BV134" s="60"/>
      <c r="BW134" s="60"/>
      <c r="BX134" s="58"/>
      <c r="BY134" s="59"/>
      <c r="BZ134" s="66"/>
      <c r="CA134" s="66"/>
      <c r="CB134" s="66"/>
      <c r="CD134" s="52"/>
      <c r="CE134" s="52"/>
      <c r="CF134" s="52"/>
    </row>
    <row r="135" spans="23:84" ht="14.1" customHeight="1" x14ac:dyDescent="0.25">
      <c r="W135" s="52"/>
      <c r="X135" s="52"/>
      <c r="Y135" s="55"/>
      <c r="Z135" s="61"/>
      <c r="AA135" s="61"/>
      <c r="AB135" s="58"/>
      <c r="AD135" s="52"/>
      <c r="AE135" s="49"/>
      <c r="AF135" s="49"/>
      <c r="AG135" s="49"/>
      <c r="AH135" s="56"/>
      <c r="AI135" s="56"/>
      <c r="AJ135" s="56"/>
      <c r="AL135" s="52"/>
      <c r="AM135" s="52"/>
      <c r="AN135" s="49"/>
      <c r="AO135" s="59"/>
      <c r="AP135" s="49"/>
      <c r="AQ135" s="56"/>
      <c r="AR135" s="52"/>
      <c r="AS135" s="52"/>
      <c r="AT135" s="52"/>
      <c r="AZ135" s="61"/>
      <c r="BC135" s="52"/>
      <c r="BE135" s="62"/>
      <c r="BF135" s="56"/>
      <c r="BG135" s="63"/>
      <c r="BH135" s="58"/>
      <c r="BI135" s="52"/>
      <c r="BJ135" s="52"/>
      <c r="BK135" s="52"/>
      <c r="BO135" s="64"/>
      <c r="BQ135" s="64"/>
      <c r="BR135" s="65"/>
      <c r="BS135" s="65"/>
      <c r="BT135" s="52"/>
      <c r="BU135" s="60"/>
      <c r="BV135" s="60"/>
      <c r="BW135" s="60"/>
      <c r="BX135" s="58"/>
      <c r="BY135" s="59"/>
      <c r="BZ135" s="66"/>
      <c r="CA135" s="66"/>
      <c r="CB135" s="66"/>
      <c r="CD135" s="52"/>
      <c r="CE135" s="52"/>
      <c r="CF135" s="52"/>
    </row>
    <row r="136" spans="23:84" ht="14.1" customHeight="1" x14ac:dyDescent="0.25">
      <c r="W136" s="52"/>
      <c r="X136" s="52"/>
      <c r="Y136" s="55"/>
      <c r="Z136" s="61"/>
      <c r="AA136" s="61"/>
      <c r="AB136" s="58"/>
      <c r="AD136" s="52"/>
      <c r="AE136" s="49"/>
      <c r="AF136" s="49"/>
      <c r="AG136" s="49"/>
      <c r="AH136" s="56"/>
      <c r="AI136" s="56"/>
      <c r="AJ136" s="56"/>
      <c r="AL136" s="52"/>
      <c r="AM136" s="52"/>
      <c r="AN136" s="49"/>
      <c r="AO136" s="59"/>
      <c r="AP136" s="49"/>
      <c r="AQ136" s="56"/>
      <c r="AR136" s="52"/>
      <c r="AS136" s="52"/>
      <c r="AT136" s="52"/>
      <c r="AZ136" s="61"/>
      <c r="BC136" s="52"/>
      <c r="BE136" s="62"/>
      <c r="BF136" s="56"/>
      <c r="BG136" s="63"/>
      <c r="BH136" s="58"/>
      <c r="BI136" s="52"/>
      <c r="BJ136" s="52"/>
      <c r="BK136" s="52"/>
      <c r="BO136" s="64"/>
      <c r="BQ136" s="64"/>
      <c r="BR136" s="65"/>
      <c r="BS136" s="65"/>
      <c r="BT136" s="52"/>
      <c r="BU136" s="60"/>
      <c r="BV136" s="60"/>
      <c r="BW136" s="60"/>
      <c r="BX136" s="58"/>
      <c r="BY136" s="59"/>
      <c r="BZ136" s="66"/>
      <c r="CA136" s="66"/>
      <c r="CB136" s="66"/>
      <c r="CD136" s="52"/>
      <c r="CE136" s="52"/>
      <c r="CF136" s="52"/>
    </row>
    <row r="137" spans="23:84" ht="14.1" customHeight="1" x14ac:dyDescent="0.25">
      <c r="W137" s="52"/>
      <c r="X137" s="52"/>
      <c r="Y137" s="55"/>
      <c r="Z137" s="61"/>
      <c r="AA137" s="61"/>
      <c r="AB137" s="58"/>
      <c r="AD137" s="52"/>
      <c r="AE137" s="49"/>
      <c r="AF137" s="49"/>
      <c r="AG137" s="49"/>
      <c r="AH137" s="56"/>
      <c r="AI137" s="56"/>
      <c r="AJ137" s="56"/>
      <c r="AL137" s="52"/>
      <c r="AM137" s="52"/>
      <c r="AN137" s="49"/>
      <c r="AO137" s="59"/>
      <c r="AP137" s="49"/>
      <c r="AQ137" s="56"/>
      <c r="AR137" s="52"/>
      <c r="AS137" s="52"/>
      <c r="AT137" s="52"/>
      <c r="AZ137" s="61"/>
      <c r="BC137" s="52"/>
      <c r="BE137" s="62"/>
      <c r="BF137" s="56"/>
      <c r="BG137" s="63"/>
      <c r="BH137" s="58"/>
      <c r="BI137" s="52"/>
      <c r="BJ137" s="52"/>
      <c r="BK137" s="52"/>
      <c r="BO137" s="64"/>
      <c r="BQ137" s="64"/>
      <c r="BR137" s="65"/>
      <c r="BS137" s="65"/>
      <c r="BT137" s="52"/>
      <c r="BU137" s="60"/>
      <c r="BV137" s="60"/>
      <c r="BW137" s="60"/>
      <c r="BX137" s="58"/>
      <c r="BY137" s="59"/>
      <c r="BZ137" s="66"/>
      <c r="CA137" s="66"/>
      <c r="CB137" s="66"/>
      <c r="CD137" s="52"/>
      <c r="CE137" s="52"/>
      <c r="CF137" s="52"/>
    </row>
    <row r="138" spans="23:84" ht="14.1" customHeight="1" x14ac:dyDescent="0.25">
      <c r="W138" s="52"/>
      <c r="X138" s="52"/>
      <c r="Y138" s="55"/>
      <c r="Z138" s="61"/>
      <c r="AA138" s="61"/>
      <c r="AB138" s="58"/>
      <c r="AD138" s="52"/>
      <c r="AE138" s="49"/>
      <c r="AF138" s="49"/>
      <c r="AG138" s="49"/>
      <c r="AH138" s="56"/>
      <c r="AI138" s="56"/>
      <c r="AJ138" s="56"/>
      <c r="AL138" s="52"/>
      <c r="AM138" s="52"/>
      <c r="AN138" s="49"/>
      <c r="AO138" s="59"/>
      <c r="AP138" s="49"/>
      <c r="AQ138" s="56"/>
      <c r="AR138" s="52"/>
      <c r="AS138" s="52"/>
      <c r="AT138" s="52"/>
      <c r="AZ138" s="61"/>
      <c r="BC138" s="52"/>
      <c r="BE138" s="62"/>
      <c r="BF138" s="56"/>
      <c r="BG138" s="63"/>
      <c r="BH138" s="58"/>
      <c r="BI138" s="52"/>
      <c r="BJ138" s="52"/>
      <c r="BK138" s="52"/>
      <c r="BO138" s="64"/>
      <c r="BQ138" s="64"/>
      <c r="BR138" s="65"/>
      <c r="BS138" s="65"/>
      <c r="BT138" s="52"/>
      <c r="BU138" s="60"/>
      <c r="BV138" s="60"/>
      <c r="BW138" s="60"/>
      <c r="BX138" s="58"/>
      <c r="BY138" s="59"/>
      <c r="BZ138" s="66"/>
      <c r="CA138" s="66"/>
      <c r="CB138" s="66"/>
      <c r="CD138" s="52"/>
      <c r="CE138" s="52"/>
      <c r="CF138" s="52"/>
    </row>
    <row r="139" spans="23:84" ht="14.1" customHeight="1" x14ac:dyDescent="0.25">
      <c r="W139" s="52"/>
      <c r="X139" s="52"/>
      <c r="Y139" s="55"/>
      <c r="Z139" s="61"/>
      <c r="AA139" s="61"/>
      <c r="AB139" s="58"/>
      <c r="AD139" s="52"/>
      <c r="AE139" s="49"/>
      <c r="AF139" s="49"/>
      <c r="AG139" s="49"/>
      <c r="AH139" s="56"/>
      <c r="AI139" s="56"/>
      <c r="AJ139" s="56"/>
      <c r="AL139" s="52"/>
      <c r="AM139" s="52"/>
      <c r="AN139" s="49"/>
      <c r="AO139" s="59"/>
      <c r="AP139" s="49"/>
      <c r="AQ139" s="56"/>
      <c r="AR139" s="52"/>
      <c r="AS139" s="52"/>
      <c r="AT139" s="52"/>
      <c r="AZ139" s="61"/>
      <c r="BC139" s="52"/>
      <c r="BE139" s="62"/>
      <c r="BF139" s="56"/>
      <c r="BG139" s="63"/>
      <c r="BH139" s="58"/>
      <c r="BI139" s="52"/>
      <c r="BJ139" s="52"/>
      <c r="BK139" s="52"/>
      <c r="BO139" s="64"/>
      <c r="BQ139" s="64"/>
      <c r="BR139" s="65"/>
      <c r="BS139" s="65"/>
      <c r="BT139" s="52"/>
      <c r="BU139" s="60"/>
      <c r="BV139" s="60"/>
      <c r="BW139" s="60"/>
      <c r="BX139" s="58"/>
      <c r="BY139" s="59"/>
      <c r="BZ139" s="66"/>
      <c r="CA139" s="66"/>
      <c r="CB139" s="66"/>
      <c r="CD139" s="52"/>
      <c r="CE139" s="52"/>
      <c r="CF139" s="52"/>
    </row>
    <row r="140" spans="23:84" ht="14.1" customHeight="1" x14ac:dyDescent="0.25">
      <c r="W140" s="52"/>
      <c r="X140" s="52"/>
      <c r="Y140" s="55"/>
      <c r="Z140" s="61"/>
      <c r="AA140" s="61"/>
      <c r="AB140" s="58"/>
      <c r="AD140" s="52"/>
      <c r="AE140" s="49"/>
      <c r="AF140" s="49"/>
      <c r="AG140" s="49"/>
      <c r="AH140" s="56"/>
      <c r="AI140" s="56"/>
      <c r="AJ140" s="56"/>
      <c r="AL140" s="52"/>
      <c r="AM140" s="52"/>
      <c r="AN140" s="49"/>
      <c r="AO140" s="59"/>
      <c r="AP140" s="49"/>
      <c r="AQ140" s="56"/>
      <c r="AR140" s="52"/>
      <c r="AS140" s="52"/>
      <c r="AT140" s="52"/>
      <c r="AZ140" s="61"/>
      <c r="BC140" s="52"/>
      <c r="BE140" s="62"/>
      <c r="BF140" s="56"/>
      <c r="BG140" s="63"/>
      <c r="BH140" s="58"/>
      <c r="BI140" s="52"/>
      <c r="BJ140" s="52"/>
      <c r="BK140" s="52"/>
      <c r="BO140" s="64"/>
      <c r="BQ140" s="64"/>
      <c r="BR140" s="65"/>
      <c r="BS140" s="65"/>
      <c r="BT140" s="52"/>
      <c r="BU140" s="60"/>
      <c r="BV140" s="60"/>
      <c r="BW140" s="60"/>
      <c r="BX140" s="58"/>
      <c r="BY140" s="59"/>
      <c r="BZ140" s="66"/>
      <c r="CA140" s="66"/>
      <c r="CB140" s="66"/>
      <c r="CD140" s="52"/>
      <c r="CE140" s="52"/>
      <c r="CF140" s="52"/>
    </row>
    <row r="141" spans="23:84" ht="14.1" customHeight="1" x14ac:dyDescent="0.25">
      <c r="W141" s="52"/>
      <c r="X141" s="52"/>
      <c r="Y141" s="55"/>
      <c r="Z141" s="61"/>
      <c r="AA141" s="61"/>
      <c r="AB141" s="58"/>
      <c r="AD141" s="52"/>
      <c r="AE141" s="49"/>
      <c r="AF141" s="49"/>
      <c r="AG141" s="49"/>
      <c r="AH141" s="56"/>
      <c r="AI141" s="56"/>
      <c r="AJ141" s="56"/>
      <c r="AL141" s="52"/>
      <c r="AM141" s="52"/>
      <c r="AN141" s="49"/>
      <c r="AO141" s="59"/>
      <c r="AP141" s="49"/>
      <c r="AQ141" s="56"/>
      <c r="AR141" s="52"/>
      <c r="AS141" s="52"/>
      <c r="AT141" s="52"/>
      <c r="AZ141" s="61"/>
      <c r="BC141" s="52"/>
      <c r="BE141" s="62"/>
      <c r="BF141" s="56"/>
      <c r="BG141" s="63"/>
      <c r="BH141" s="58"/>
      <c r="BI141" s="52"/>
      <c r="BJ141" s="52"/>
      <c r="BK141" s="52"/>
      <c r="BO141" s="64"/>
      <c r="BQ141" s="64"/>
      <c r="BR141" s="65"/>
      <c r="BS141" s="65"/>
      <c r="BT141" s="52"/>
      <c r="BU141" s="60"/>
      <c r="BV141" s="60"/>
      <c r="BW141" s="60"/>
      <c r="BX141" s="58"/>
      <c r="BY141" s="59"/>
      <c r="BZ141" s="66"/>
      <c r="CA141" s="66"/>
      <c r="CB141" s="66"/>
      <c r="CD141" s="52"/>
      <c r="CE141" s="52"/>
      <c r="CF141" s="52"/>
    </row>
    <row r="142" spans="23:84" ht="14.1" customHeight="1" x14ac:dyDescent="0.25">
      <c r="W142" s="52"/>
      <c r="X142" s="52"/>
      <c r="Y142" s="55"/>
      <c r="Z142" s="61"/>
      <c r="AA142" s="61"/>
      <c r="AB142" s="58"/>
      <c r="AD142" s="52"/>
      <c r="AE142" s="49"/>
      <c r="AF142" s="49"/>
      <c r="AG142" s="49"/>
      <c r="AH142" s="56"/>
      <c r="AI142" s="56"/>
      <c r="AJ142" s="56"/>
      <c r="AL142" s="52"/>
      <c r="AM142" s="52"/>
      <c r="AN142" s="49"/>
      <c r="AO142" s="59"/>
      <c r="AP142" s="49"/>
      <c r="AQ142" s="56"/>
      <c r="AR142" s="52"/>
      <c r="AS142" s="52"/>
      <c r="AT142" s="52"/>
      <c r="AZ142" s="61"/>
      <c r="BC142" s="52"/>
      <c r="BE142" s="62"/>
      <c r="BF142" s="56"/>
      <c r="BG142" s="63"/>
      <c r="BH142" s="58"/>
      <c r="BI142" s="52"/>
      <c r="BJ142" s="52"/>
      <c r="BK142" s="52"/>
      <c r="BO142" s="64"/>
      <c r="BQ142" s="64"/>
      <c r="BR142" s="65"/>
      <c r="BS142" s="65"/>
      <c r="BT142" s="52"/>
      <c r="BU142" s="60"/>
      <c r="BV142" s="60"/>
      <c r="BW142" s="60"/>
      <c r="BX142" s="58"/>
      <c r="BY142" s="59"/>
      <c r="BZ142" s="66"/>
      <c r="CA142" s="66"/>
      <c r="CB142" s="66"/>
      <c r="CD142" s="52"/>
      <c r="CE142" s="52"/>
      <c r="CF142" s="52"/>
    </row>
    <row r="143" spans="23:84" ht="14.1" customHeight="1" x14ac:dyDescent="0.25">
      <c r="W143" s="52"/>
      <c r="X143" s="52"/>
      <c r="Y143" s="55"/>
      <c r="Z143" s="61"/>
      <c r="AA143" s="61"/>
      <c r="AB143" s="58"/>
      <c r="AD143" s="52"/>
      <c r="AE143" s="49"/>
      <c r="AF143" s="49"/>
      <c r="AG143" s="49"/>
      <c r="AH143" s="56"/>
      <c r="AI143" s="56"/>
      <c r="AJ143" s="56"/>
      <c r="AL143" s="52"/>
      <c r="AM143" s="52"/>
      <c r="AN143" s="49"/>
      <c r="AO143" s="59"/>
      <c r="AP143" s="49"/>
      <c r="AQ143" s="56"/>
      <c r="AR143" s="52"/>
      <c r="AS143" s="52"/>
      <c r="AT143" s="52"/>
      <c r="AZ143" s="61"/>
      <c r="BC143" s="52"/>
      <c r="BE143" s="62"/>
      <c r="BF143" s="56"/>
      <c r="BG143" s="63"/>
      <c r="BH143" s="58"/>
      <c r="BI143" s="52"/>
      <c r="BJ143" s="52"/>
      <c r="BK143" s="52"/>
      <c r="BO143" s="64"/>
      <c r="BQ143" s="64"/>
      <c r="BR143" s="65"/>
      <c r="BS143" s="65"/>
      <c r="BT143" s="52"/>
      <c r="BU143" s="60"/>
      <c r="BV143" s="60"/>
      <c r="BW143" s="60"/>
      <c r="BX143" s="58"/>
      <c r="BY143" s="59"/>
      <c r="BZ143" s="66"/>
      <c r="CA143" s="66"/>
      <c r="CB143" s="66"/>
      <c r="CD143" s="52"/>
      <c r="CE143" s="52"/>
      <c r="CF143" s="52"/>
    </row>
    <row r="144" spans="23:84" ht="14.1" customHeight="1" x14ac:dyDescent="0.25">
      <c r="W144" s="52"/>
      <c r="X144" s="52"/>
      <c r="Y144" s="55"/>
      <c r="Z144" s="61"/>
      <c r="AA144" s="61"/>
      <c r="AB144" s="58"/>
      <c r="AD144" s="52"/>
      <c r="AE144" s="49"/>
      <c r="AF144" s="49"/>
      <c r="AG144" s="49"/>
      <c r="AH144" s="56"/>
      <c r="AI144" s="56"/>
      <c r="AJ144" s="56"/>
      <c r="AL144" s="52"/>
      <c r="AM144" s="52"/>
      <c r="AN144" s="49"/>
      <c r="AO144" s="59"/>
      <c r="AP144" s="49"/>
      <c r="AQ144" s="56"/>
      <c r="AR144" s="52"/>
      <c r="AS144" s="52"/>
      <c r="AT144" s="52"/>
      <c r="AZ144" s="61"/>
      <c r="BC144" s="52"/>
      <c r="BE144" s="62"/>
      <c r="BF144" s="56"/>
      <c r="BG144" s="63"/>
      <c r="BH144" s="58"/>
      <c r="BI144" s="52"/>
      <c r="BJ144" s="52"/>
      <c r="BK144" s="52"/>
      <c r="BO144" s="64"/>
      <c r="BQ144" s="64"/>
      <c r="BR144" s="65"/>
      <c r="BS144" s="65"/>
      <c r="BT144" s="52"/>
      <c r="BU144" s="60"/>
      <c r="BV144" s="60"/>
      <c r="BW144" s="60"/>
      <c r="BX144" s="58"/>
      <c r="BY144" s="59"/>
      <c r="BZ144" s="66"/>
      <c r="CA144" s="66"/>
      <c r="CB144" s="66"/>
      <c r="CD144" s="52"/>
      <c r="CE144" s="52"/>
      <c r="CF144" s="52"/>
    </row>
    <row r="145" spans="23:84" ht="14.1" customHeight="1" x14ac:dyDescent="0.25">
      <c r="W145" s="52"/>
      <c r="X145" s="52"/>
      <c r="Y145" s="55"/>
      <c r="Z145" s="61"/>
      <c r="AA145" s="61"/>
      <c r="AB145" s="58"/>
      <c r="AD145" s="52"/>
      <c r="AE145" s="49"/>
      <c r="AF145" s="49"/>
      <c r="AG145" s="49"/>
      <c r="AH145" s="56"/>
      <c r="AI145" s="56"/>
      <c r="AJ145" s="56"/>
      <c r="AL145" s="52"/>
      <c r="AM145" s="52"/>
      <c r="AN145" s="49"/>
      <c r="AO145" s="59"/>
      <c r="AP145" s="49"/>
      <c r="AQ145" s="56"/>
      <c r="AR145" s="52"/>
      <c r="AS145" s="52"/>
      <c r="AT145" s="52"/>
      <c r="AZ145" s="61"/>
      <c r="BC145" s="52"/>
      <c r="BE145" s="62"/>
      <c r="BF145" s="56"/>
      <c r="BG145" s="63"/>
      <c r="BH145" s="58"/>
      <c r="BI145" s="52"/>
      <c r="BJ145" s="52"/>
      <c r="BK145" s="52"/>
      <c r="BO145" s="64"/>
      <c r="BQ145" s="64"/>
      <c r="BR145" s="65"/>
      <c r="BS145" s="65"/>
      <c r="BT145" s="52"/>
      <c r="BU145" s="60"/>
      <c r="BV145" s="60"/>
      <c r="BW145" s="60"/>
      <c r="BX145" s="58"/>
      <c r="BY145" s="59"/>
      <c r="BZ145" s="66"/>
      <c r="CA145" s="66"/>
      <c r="CB145" s="66"/>
      <c r="CD145" s="52"/>
      <c r="CE145" s="52"/>
      <c r="CF145" s="52"/>
    </row>
    <row r="146" spans="23:84" ht="14.1" customHeight="1" x14ac:dyDescent="0.25">
      <c r="W146" s="52"/>
      <c r="X146" s="52"/>
      <c r="Y146" s="55"/>
      <c r="Z146" s="61"/>
      <c r="AA146" s="61"/>
      <c r="AB146" s="58"/>
      <c r="AD146" s="52"/>
      <c r="AE146" s="49"/>
      <c r="AF146" s="49"/>
      <c r="AG146" s="49"/>
      <c r="AH146" s="56"/>
      <c r="AI146" s="56"/>
      <c r="AJ146" s="56"/>
      <c r="AL146" s="52"/>
      <c r="AM146" s="52"/>
      <c r="AN146" s="49"/>
      <c r="AO146" s="59"/>
      <c r="AP146" s="49"/>
      <c r="AQ146" s="56"/>
      <c r="AR146" s="52"/>
      <c r="AS146" s="52"/>
      <c r="AT146" s="52"/>
      <c r="AZ146" s="61"/>
      <c r="BC146" s="52"/>
      <c r="BE146" s="62"/>
      <c r="BF146" s="56"/>
      <c r="BG146" s="63"/>
      <c r="BH146" s="58"/>
      <c r="BI146" s="52"/>
      <c r="BJ146" s="52"/>
      <c r="BK146" s="52"/>
      <c r="BO146" s="64"/>
      <c r="BQ146" s="64"/>
      <c r="BR146" s="65"/>
      <c r="BS146" s="65"/>
      <c r="BT146" s="52"/>
      <c r="BU146" s="60"/>
      <c r="BV146" s="60"/>
      <c r="BW146" s="60"/>
      <c r="BX146" s="58"/>
      <c r="BY146" s="59"/>
      <c r="BZ146" s="66"/>
      <c r="CA146" s="66"/>
      <c r="CB146" s="66"/>
      <c r="CD146" s="52"/>
      <c r="CE146" s="52"/>
      <c r="CF146" s="52"/>
    </row>
    <row r="147" spans="23:84" ht="14.1" customHeight="1" x14ac:dyDescent="0.25">
      <c r="W147" s="52"/>
      <c r="X147" s="52"/>
      <c r="Y147" s="55"/>
      <c r="Z147" s="61"/>
      <c r="AA147" s="61"/>
      <c r="AB147" s="58"/>
      <c r="AD147" s="52"/>
      <c r="AE147" s="49"/>
      <c r="AF147" s="49"/>
      <c r="AG147" s="49"/>
      <c r="AH147" s="56"/>
      <c r="AI147" s="56"/>
      <c r="AJ147" s="56"/>
      <c r="AL147" s="52"/>
      <c r="AM147" s="52"/>
      <c r="AN147" s="49"/>
      <c r="AO147" s="59"/>
      <c r="AP147" s="49"/>
      <c r="AQ147" s="56"/>
      <c r="AR147" s="52"/>
      <c r="AS147" s="52"/>
      <c r="AT147" s="52"/>
      <c r="AZ147" s="61"/>
      <c r="BC147" s="52"/>
      <c r="BE147" s="62"/>
      <c r="BF147" s="56"/>
      <c r="BG147" s="63"/>
      <c r="BH147" s="58"/>
      <c r="BI147" s="52"/>
      <c r="BJ147" s="52"/>
      <c r="BK147" s="52"/>
      <c r="BO147" s="64"/>
      <c r="BQ147" s="64"/>
      <c r="BR147" s="65"/>
      <c r="BS147" s="65"/>
      <c r="BT147" s="52"/>
      <c r="BU147" s="60"/>
      <c r="BV147" s="60"/>
      <c r="BW147" s="60"/>
      <c r="BX147" s="58"/>
      <c r="BY147" s="59"/>
      <c r="BZ147" s="66"/>
      <c r="CA147" s="66"/>
      <c r="CB147" s="66"/>
      <c r="CD147" s="52"/>
      <c r="CE147" s="52"/>
      <c r="CF147" s="52"/>
    </row>
    <row r="148" spans="23:84" ht="14.1" customHeight="1" x14ac:dyDescent="0.25">
      <c r="W148" s="52"/>
      <c r="X148" s="52"/>
      <c r="Y148" s="55"/>
      <c r="Z148" s="61"/>
      <c r="AA148" s="61"/>
      <c r="AB148" s="58"/>
      <c r="AD148" s="52"/>
      <c r="AE148" s="49"/>
      <c r="AF148" s="49"/>
      <c r="AG148" s="49"/>
      <c r="AH148" s="56"/>
      <c r="AI148" s="56"/>
      <c r="AJ148" s="56"/>
      <c r="AL148" s="52"/>
      <c r="AM148" s="52"/>
      <c r="AN148" s="49"/>
      <c r="AO148" s="59"/>
      <c r="AP148" s="49"/>
      <c r="AQ148" s="56"/>
      <c r="AR148" s="52"/>
      <c r="AS148" s="52"/>
      <c r="AT148" s="52"/>
      <c r="AZ148" s="61"/>
      <c r="BC148" s="52"/>
      <c r="BE148" s="62"/>
      <c r="BF148" s="56"/>
      <c r="BG148" s="63"/>
      <c r="BH148" s="58"/>
      <c r="BI148" s="52"/>
      <c r="BJ148" s="52"/>
      <c r="BK148" s="52"/>
      <c r="BO148" s="64"/>
      <c r="BQ148" s="64"/>
      <c r="BR148" s="65"/>
      <c r="BS148" s="65"/>
      <c r="BT148" s="52"/>
      <c r="BU148" s="60"/>
      <c r="BV148" s="60"/>
      <c r="BW148" s="60"/>
      <c r="BX148" s="58"/>
      <c r="BY148" s="59"/>
      <c r="BZ148" s="66"/>
      <c r="CA148" s="66"/>
      <c r="CB148" s="66"/>
      <c r="CD148" s="52"/>
      <c r="CE148" s="52"/>
      <c r="CF148" s="52"/>
    </row>
    <row r="149" spans="23:84" ht="14.1" customHeight="1" x14ac:dyDescent="0.25">
      <c r="W149" s="52"/>
      <c r="X149" s="52"/>
      <c r="Y149" s="55"/>
      <c r="Z149" s="61"/>
      <c r="AA149" s="61"/>
      <c r="AB149" s="58"/>
      <c r="AD149" s="52"/>
      <c r="AE149" s="49"/>
      <c r="AF149" s="49"/>
      <c r="AG149" s="49"/>
      <c r="AH149" s="56"/>
      <c r="AI149" s="56"/>
      <c r="AJ149" s="56"/>
      <c r="AL149" s="52"/>
      <c r="AM149" s="52"/>
      <c r="AN149" s="49"/>
      <c r="AO149" s="59"/>
      <c r="AP149" s="49"/>
      <c r="AQ149" s="56"/>
      <c r="AR149" s="52"/>
      <c r="AS149" s="52"/>
      <c r="AT149" s="52"/>
      <c r="AZ149" s="61"/>
      <c r="BC149" s="52"/>
      <c r="BE149" s="62"/>
      <c r="BF149" s="56"/>
      <c r="BG149" s="63"/>
      <c r="BH149" s="58"/>
      <c r="BI149" s="52"/>
      <c r="BJ149" s="52"/>
      <c r="BK149" s="52"/>
      <c r="BO149" s="64"/>
      <c r="BQ149" s="64"/>
      <c r="BR149" s="65"/>
      <c r="BS149" s="65"/>
      <c r="BT149" s="52"/>
      <c r="BU149" s="60"/>
      <c r="BV149" s="60"/>
      <c r="BW149" s="60"/>
      <c r="BX149" s="58"/>
      <c r="BY149" s="59"/>
      <c r="BZ149" s="66"/>
      <c r="CA149" s="66"/>
      <c r="CB149" s="66"/>
      <c r="CD149" s="52"/>
      <c r="CE149" s="52"/>
      <c r="CF149" s="52"/>
    </row>
    <row r="150" spans="23:84" ht="14.1" customHeight="1" x14ac:dyDescent="0.25">
      <c r="W150" s="52"/>
      <c r="X150" s="52"/>
      <c r="Y150" s="55"/>
      <c r="Z150" s="61"/>
      <c r="AA150" s="61"/>
      <c r="AB150" s="58"/>
      <c r="AD150" s="52"/>
      <c r="AE150" s="49"/>
      <c r="AF150" s="49"/>
      <c r="AG150" s="49"/>
      <c r="AH150" s="56"/>
      <c r="AI150" s="56"/>
      <c r="AJ150" s="56"/>
      <c r="AL150" s="52"/>
      <c r="AM150" s="52"/>
      <c r="AN150" s="49"/>
      <c r="AO150" s="59"/>
      <c r="AP150" s="49"/>
      <c r="AQ150" s="56"/>
      <c r="AR150" s="52"/>
      <c r="AS150" s="52"/>
      <c r="AT150" s="52"/>
      <c r="AZ150" s="61"/>
      <c r="BC150" s="52"/>
      <c r="BE150" s="62"/>
      <c r="BF150" s="56"/>
      <c r="BG150" s="63"/>
      <c r="BH150" s="58"/>
      <c r="BI150" s="52"/>
      <c r="BJ150" s="52"/>
      <c r="BK150" s="52"/>
      <c r="BO150" s="64"/>
      <c r="BQ150" s="64"/>
      <c r="BR150" s="65"/>
      <c r="BS150" s="65"/>
      <c r="BT150" s="52"/>
      <c r="BU150" s="60"/>
      <c r="BV150" s="60"/>
      <c r="BW150" s="60"/>
      <c r="BX150" s="58"/>
      <c r="BY150" s="59"/>
      <c r="BZ150" s="66"/>
      <c r="CA150" s="66"/>
      <c r="CB150" s="66"/>
      <c r="CD150" s="52"/>
      <c r="CE150" s="52"/>
      <c r="CF150" s="52"/>
    </row>
    <row r="151" spans="23:84" ht="14.1" customHeight="1" x14ac:dyDescent="0.25">
      <c r="W151" s="52"/>
      <c r="X151" s="52"/>
      <c r="Y151" s="55"/>
      <c r="Z151" s="61"/>
      <c r="AA151" s="61"/>
      <c r="AB151" s="58"/>
      <c r="AD151" s="52"/>
      <c r="AE151" s="49"/>
      <c r="AF151" s="49"/>
      <c r="AG151" s="49"/>
      <c r="AH151" s="56"/>
      <c r="AI151" s="56"/>
      <c r="AJ151" s="56"/>
      <c r="AL151" s="52"/>
      <c r="AM151" s="52"/>
      <c r="AN151" s="49"/>
      <c r="AO151" s="59"/>
      <c r="AP151" s="49"/>
      <c r="AQ151" s="56"/>
      <c r="AR151" s="52"/>
      <c r="AS151" s="52"/>
      <c r="AT151" s="52"/>
      <c r="AZ151" s="61"/>
      <c r="BC151" s="52"/>
      <c r="BE151" s="62"/>
      <c r="BF151" s="56"/>
      <c r="BG151" s="63"/>
      <c r="BH151" s="58"/>
      <c r="BI151" s="52"/>
      <c r="BJ151" s="52"/>
      <c r="BK151" s="52"/>
      <c r="BO151" s="64"/>
      <c r="BQ151" s="64"/>
      <c r="BR151" s="65"/>
      <c r="BS151" s="65"/>
      <c r="BT151" s="52"/>
      <c r="BU151" s="60"/>
      <c r="BV151" s="60"/>
      <c r="BW151" s="60"/>
      <c r="BX151" s="58"/>
      <c r="BY151" s="59"/>
      <c r="BZ151" s="66"/>
      <c r="CA151" s="66"/>
      <c r="CB151" s="66"/>
      <c r="CD151" s="52"/>
      <c r="CE151" s="52"/>
      <c r="CF151" s="52"/>
    </row>
    <row r="152" spans="23:84" ht="14.1" customHeight="1" x14ac:dyDescent="0.25">
      <c r="W152" s="52"/>
      <c r="X152" s="52"/>
      <c r="Y152" s="55"/>
      <c r="Z152" s="61"/>
      <c r="AA152" s="61"/>
      <c r="AB152" s="58"/>
      <c r="AD152" s="52"/>
      <c r="AE152" s="49"/>
      <c r="AF152" s="49"/>
      <c r="AG152" s="49"/>
      <c r="AH152" s="56"/>
      <c r="AI152" s="56"/>
      <c r="AJ152" s="56"/>
      <c r="AL152" s="52"/>
      <c r="AM152" s="52"/>
      <c r="AN152" s="49"/>
      <c r="AO152" s="59"/>
      <c r="AP152" s="49"/>
      <c r="AQ152" s="56"/>
      <c r="AR152" s="52"/>
      <c r="AS152" s="52"/>
      <c r="AT152" s="52"/>
      <c r="AZ152" s="61"/>
      <c r="BC152" s="52"/>
      <c r="BE152" s="62"/>
      <c r="BF152" s="56"/>
      <c r="BG152" s="63"/>
      <c r="BH152" s="58"/>
      <c r="BI152" s="52"/>
      <c r="BJ152" s="52"/>
      <c r="BK152" s="52"/>
      <c r="BO152" s="64"/>
      <c r="BQ152" s="64"/>
      <c r="BR152" s="65"/>
      <c r="BS152" s="65"/>
      <c r="BT152" s="52"/>
      <c r="BU152" s="60"/>
      <c r="BV152" s="60"/>
      <c r="BW152" s="60"/>
      <c r="BX152" s="58"/>
      <c r="BY152" s="59"/>
      <c r="BZ152" s="66"/>
      <c r="CA152" s="66"/>
      <c r="CB152" s="66"/>
      <c r="CD152" s="52"/>
      <c r="CE152" s="52"/>
      <c r="CF152" s="52"/>
    </row>
    <row r="153" spans="23:84" ht="14.1" customHeight="1" x14ac:dyDescent="0.25">
      <c r="W153" s="52"/>
      <c r="X153" s="52"/>
      <c r="Y153" s="55"/>
      <c r="Z153" s="61"/>
      <c r="AA153" s="61"/>
      <c r="AB153" s="58"/>
      <c r="AD153" s="52"/>
      <c r="AE153" s="49"/>
      <c r="AF153" s="49"/>
      <c r="AG153" s="49"/>
      <c r="AH153" s="56"/>
      <c r="AI153" s="56"/>
      <c r="AJ153" s="56"/>
      <c r="AL153" s="52"/>
      <c r="AM153" s="52"/>
      <c r="AN153" s="49"/>
      <c r="AO153" s="59"/>
      <c r="AP153" s="49"/>
      <c r="AQ153" s="56"/>
      <c r="AR153" s="52"/>
      <c r="AS153" s="52"/>
      <c r="AT153" s="52"/>
      <c r="AZ153" s="61"/>
      <c r="BC153" s="52"/>
      <c r="BE153" s="62"/>
      <c r="BF153" s="56"/>
      <c r="BG153" s="63"/>
      <c r="BH153" s="58"/>
      <c r="BI153" s="52"/>
      <c r="BJ153" s="52"/>
      <c r="BK153" s="52"/>
      <c r="BO153" s="64"/>
      <c r="BQ153" s="64"/>
      <c r="BR153" s="65"/>
      <c r="BS153" s="65"/>
      <c r="BT153" s="52"/>
      <c r="BU153" s="60"/>
      <c r="BV153" s="60"/>
      <c r="BW153" s="60"/>
      <c r="BX153" s="58"/>
      <c r="BY153" s="59"/>
      <c r="BZ153" s="66"/>
      <c r="CA153" s="66"/>
      <c r="CB153" s="66"/>
      <c r="CD153" s="52"/>
      <c r="CE153" s="52"/>
      <c r="CF153" s="52"/>
    </row>
    <row r="154" spans="23:84" ht="14.1" customHeight="1" x14ac:dyDescent="0.25">
      <c r="W154" s="52"/>
      <c r="X154" s="52"/>
      <c r="Y154" s="55"/>
      <c r="Z154" s="61"/>
      <c r="AA154" s="61"/>
      <c r="AB154" s="58"/>
      <c r="AD154" s="52"/>
      <c r="AE154" s="49"/>
      <c r="AF154" s="49"/>
      <c r="AG154" s="49"/>
      <c r="AH154" s="56"/>
      <c r="AI154" s="56"/>
      <c r="AJ154" s="56"/>
      <c r="AL154" s="52"/>
      <c r="AM154" s="52"/>
      <c r="AN154" s="49"/>
      <c r="AO154" s="59"/>
      <c r="AP154" s="49"/>
      <c r="AQ154" s="56"/>
      <c r="AR154" s="52"/>
      <c r="AS154" s="52"/>
      <c r="AT154" s="52"/>
      <c r="AZ154" s="61"/>
      <c r="BC154" s="52"/>
      <c r="BE154" s="62"/>
      <c r="BF154" s="56"/>
      <c r="BG154" s="63"/>
      <c r="BH154" s="58"/>
      <c r="BI154" s="52"/>
      <c r="BJ154" s="52"/>
      <c r="BK154" s="52"/>
      <c r="BO154" s="64"/>
      <c r="BQ154" s="64"/>
      <c r="BR154" s="65"/>
      <c r="BS154" s="65"/>
      <c r="BT154" s="52"/>
      <c r="BU154" s="60"/>
      <c r="BV154" s="60"/>
      <c r="BW154" s="60"/>
      <c r="BX154" s="58"/>
      <c r="BY154" s="59"/>
      <c r="BZ154" s="66"/>
      <c r="CA154" s="66"/>
      <c r="CB154" s="66"/>
      <c r="CD154" s="52"/>
      <c r="CE154" s="52"/>
      <c r="CF154" s="52"/>
    </row>
    <row r="155" spans="23:84" ht="14.1" customHeight="1" x14ac:dyDescent="0.25">
      <c r="W155" s="52"/>
      <c r="X155" s="52"/>
      <c r="Y155" s="55"/>
      <c r="Z155" s="61"/>
      <c r="AA155" s="61"/>
      <c r="AB155" s="58"/>
      <c r="AD155" s="52"/>
      <c r="AE155" s="49"/>
      <c r="AF155" s="49"/>
      <c r="AG155" s="49"/>
      <c r="AH155" s="56"/>
      <c r="AI155" s="56"/>
      <c r="AJ155" s="56"/>
      <c r="AL155" s="52"/>
      <c r="AM155" s="52"/>
      <c r="AN155" s="49"/>
      <c r="AO155" s="59"/>
      <c r="AP155" s="49"/>
      <c r="AQ155" s="56"/>
      <c r="AR155" s="52"/>
      <c r="AS155" s="52"/>
      <c r="AT155" s="52"/>
      <c r="AZ155" s="61"/>
      <c r="BC155" s="52"/>
      <c r="BE155" s="62"/>
      <c r="BF155" s="56"/>
      <c r="BG155" s="63"/>
      <c r="BH155" s="58"/>
      <c r="BI155" s="52"/>
      <c r="BJ155" s="52"/>
      <c r="BK155" s="52"/>
      <c r="BO155" s="64"/>
      <c r="BQ155" s="64"/>
      <c r="BR155" s="65"/>
      <c r="BS155" s="65"/>
      <c r="BT155" s="52"/>
      <c r="BU155" s="60"/>
      <c r="BV155" s="60"/>
      <c r="BW155" s="60"/>
      <c r="BX155" s="58"/>
      <c r="BY155" s="59"/>
      <c r="BZ155" s="66"/>
      <c r="CA155" s="66"/>
      <c r="CB155" s="66"/>
      <c r="CD155" s="52"/>
      <c r="CE155" s="52"/>
      <c r="CF155" s="52"/>
    </row>
    <row r="156" spans="23:84" ht="14.1" customHeight="1" x14ac:dyDescent="0.25">
      <c r="W156" s="52"/>
      <c r="X156" s="52"/>
      <c r="Y156" s="55"/>
      <c r="Z156" s="61"/>
      <c r="AA156" s="61"/>
      <c r="AB156" s="58"/>
      <c r="AD156" s="52"/>
      <c r="AE156" s="49"/>
      <c r="AF156" s="49"/>
      <c r="AG156" s="49"/>
      <c r="AH156" s="56"/>
      <c r="AI156" s="56"/>
      <c r="AJ156" s="56"/>
      <c r="AL156" s="52"/>
      <c r="AM156" s="52"/>
      <c r="AN156" s="49"/>
      <c r="AO156" s="59"/>
      <c r="AP156" s="49"/>
      <c r="AQ156" s="56"/>
      <c r="AR156" s="52"/>
      <c r="AS156" s="52"/>
      <c r="AT156" s="52"/>
      <c r="AZ156" s="61"/>
      <c r="BC156" s="52"/>
      <c r="BE156" s="62"/>
      <c r="BF156" s="56"/>
      <c r="BG156" s="63"/>
      <c r="BH156" s="58"/>
      <c r="BI156" s="52"/>
      <c r="BJ156" s="52"/>
      <c r="BK156" s="52"/>
      <c r="BO156" s="64"/>
      <c r="BQ156" s="64"/>
      <c r="BR156" s="65"/>
      <c r="BS156" s="65"/>
      <c r="BT156" s="52"/>
      <c r="BU156" s="60"/>
      <c r="BV156" s="60"/>
      <c r="BW156" s="60"/>
      <c r="BX156" s="58"/>
      <c r="BY156" s="59"/>
      <c r="BZ156" s="66"/>
      <c r="CA156" s="66"/>
      <c r="CB156" s="66"/>
      <c r="CD156" s="52"/>
      <c r="CE156" s="52"/>
      <c r="CF156" s="52"/>
    </row>
    <row r="157" spans="23:84" ht="14.1" customHeight="1" x14ac:dyDescent="0.25">
      <c r="W157" s="52"/>
      <c r="X157" s="52"/>
      <c r="Y157" s="55"/>
      <c r="Z157" s="61"/>
      <c r="AA157" s="61"/>
      <c r="AB157" s="58"/>
      <c r="AD157" s="52"/>
      <c r="AE157" s="49"/>
      <c r="AF157" s="49"/>
      <c r="AG157" s="49"/>
      <c r="AH157" s="56"/>
      <c r="AI157" s="56"/>
      <c r="AJ157" s="56"/>
      <c r="AL157" s="52"/>
      <c r="AM157" s="52"/>
      <c r="AN157" s="49"/>
      <c r="AO157" s="59"/>
      <c r="AP157" s="49"/>
      <c r="AQ157" s="56"/>
      <c r="AR157" s="52"/>
      <c r="AS157" s="52"/>
      <c r="AT157" s="52"/>
      <c r="AZ157" s="61"/>
      <c r="BC157" s="52"/>
      <c r="BE157" s="62"/>
      <c r="BF157" s="56"/>
      <c r="BG157" s="63"/>
      <c r="BH157" s="58"/>
      <c r="BI157" s="52"/>
      <c r="BJ157" s="52"/>
      <c r="BK157" s="52"/>
      <c r="BO157" s="64"/>
      <c r="BQ157" s="64"/>
      <c r="BR157" s="65"/>
      <c r="BS157" s="65"/>
      <c r="BT157" s="52"/>
      <c r="BU157" s="60"/>
      <c r="BV157" s="60"/>
      <c r="BW157" s="60"/>
      <c r="BX157" s="58"/>
      <c r="BY157" s="59"/>
      <c r="BZ157" s="66"/>
      <c r="CA157" s="66"/>
      <c r="CB157" s="66"/>
      <c r="CD157" s="52"/>
      <c r="CE157" s="52"/>
      <c r="CF157" s="52"/>
    </row>
    <row r="158" spans="23:84" ht="14.1" customHeight="1" x14ac:dyDescent="0.25">
      <c r="W158" s="52"/>
      <c r="X158" s="52"/>
      <c r="Y158" s="55"/>
      <c r="Z158" s="61"/>
      <c r="AA158" s="61"/>
      <c r="AB158" s="58"/>
      <c r="AD158" s="52"/>
      <c r="AE158" s="49"/>
      <c r="AF158" s="49"/>
      <c r="AG158" s="49"/>
      <c r="AH158" s="56"/>
      <c r="AI158" s="56"/>
      <c r="AJ158" s="56"/>
      <c r="AL158" s="52"/>
      <c r="AM158" s="52"/>
      <c r="AN158" s="49"/>
      <c r="AO158" s="59"/>
      <c r="AP158" s="49"/>
      <c r="AQ158" s="56"/>
      <c r="AR158" s="52"/>
      <c r="AS158" s="52"/>
      <c r="AT158" s="52"/>
      <c r="AZ158" s="61"/>
      <c r="BC158" s="52"/>
      <c r="BE158" s="62"/>
      <c r="BF158" s="56"/>
      <c r="BG158" s="63"/>
      <c r="BH158" s="58"/>
      <c r="BI158" s="52"/>
      <c r="BJ158" s="52"/>
      <c r="BK158" s="52"/>
      <c r="BO158" s="64"/>
      <c r="BQ158" s="64"/>
      <c r="BR158" s="65"/>
      <c r="BS158" s="65"/>
      <c r="BT158" s="52"/>
      <c r="BU158" s="60"/>
      <c r="BV158" s="60"/>
      <c r="BW158" s="60"/>
      <c r="BX158" s="58"/>
      <c r="BY158" s="59"/>
      <c r="BZ158" s="66"/>
      <c r="CA158" s="66"/>
      <c r="CB158" s="66"/>
      <c r="CD158" s="52"/>
      <c r="CE158" s="52"/>
      <c r="CF158" s="52"/>
    </row>
    <row r="159" spans="23:84" ht="14.1" customHeight="1" x14ac:dyDescent="0.25">
      <c r="W159" s="52"/>
      <c r="X159" s="52"/>
      <c r="Y159" s="55"/>
      <c r="Z159" s="61"/>
      <c r="AA159" s="61"/>
      <c r="AB159" s="58"/>
      <c r="AD159" s="52"/>
      <c r="AE159" s="49"/>
      <c r="AF159" s="49"/>
      <c r="AG159" s="49"/>
      <c r="AH159" s="56"/>
      <c r="AI159" s="56"/>
      <c r="AJ159" s="56"/>
      <c r="AL159" s="52"/>
      <c r="AM159" s="52"/>
      <c r="AN159" s="49"/>
      <c r="AO159" s="59"/>
      <c r="AP159" s="49"/>
      <c r="AQ159" s="56"/>
      <c r="AR159" s="52"/>
      <c r="AS159" s="52"/>
      <c r="AT159" s="52"/>
      <c r="AZ159" s="61"/>
      <c r="BC159" s="52"/>
      <c r="BE159" s="62"/>
      <c r="BF159" s="56"/>
      <c r="BG159" s="63"/>
      <c r="BH159" s="58"/>
      <c r="BI159" s="52"/>
      <c r="BJ159" s="52"/>
      <c r="BK159" s="52"/>
      <c r="BO159" s="64"/>
      <c r="BQ159" s="64"/>
      <c r="BR159" s="65"/>
      <c r="BS159" s="65"/>
      <c r="BT159" s="52"/>
      <c r="BU159" s="60"/>
      <c r="BV159" s="60"/>
      <c r="BW159" s="60"/>
      <c r="BX159" s="58"/>
      <c r="BY159" s="59"/>
      <c r="BZ159" s="66"/>
      <c r="CA159" s="66"/>
      <c r="CB159" s="66"/>
      <c r="CD159" s="52"/>
      <c r="CE159" s="52"/>
      <c r="CF159" s="52"/>
    </row>
    <row r="160" spans="23:84" ht="14.1" customHeight="1" x14ac:dyDescent="0.25">
      <c r="W160" s="52"/>
      <c r="X160" s="52"/>
      <c r="Y160" s="55"/>
      <c r="Z160" s="61"/>
      <c r="AA160" s="61"/>
      <c r="AB160" s="58"/>
      <c r="AD160" s="52"/>
      <c r="AE160" s="49"/>
      <c r="AF160" s="49"/>
      <c r="AG160" s="49"/>
      <c r="AH160" s="56"/>
      <c r="AI160" s="56"/>
      <c r="AJ160" s="56"/>
      <c r="AL160" s="52"/>
      <c r="AM160" s="52"/>
      <c r="AN160" s="49"/>
      <c r="AO160" s="59"/>
      <c r="AP160" s="49"/>
      <c r="AQ160" s="56"/>
      <c r="AR160" s="52"/>
      <c r="AS160" s="52"/>
      <c r="AT160" s="52"/>
      <c r="AZ160" s="61"/>
      <c r="BC160" s="52"/>
      <c r="BE160" s="62"/>
      <c r="BF160" s="56"/>
      <c r="BG160" s="63"/>
      <c r="BH160" s="58"/>
      <c r="BI160" s="52"/>
      <c r="BJ160" s="52"/>
      <c r="BK160" s="52"/>
      <c r="BO160" s="64"/>
      <c r="BQ160" s="64"/>
      <c r="BR160" s="65"/>
      <c r="BS160" s="65"/>
      <c r="BT160" s="52"/>
      <c r="BU160" s="60"/>
      <c r="BV160" s="60"/>
      <c r="BW160" s="60"/>
      <c r="BX160" s="58"/>
      <c r="BY160" s="59"/>
      <c r="BZ160" s="66"/>
      <c r="CA160" s="66"/>
      <c r="CB160" s="66"/>
      <c r="CD160" s="52"/>
      <c r="CE160" s="52"/>
      <c r="CF160" s="52"/>
    </row>
    <row r="161" spans="23:84" ht="14.1" customHeight="1" x14ac:dyDescent="0.25">
      <c r="W161" s="52"/>
      <c r="X161" s="52"/>
      <c r="Y161" s="55"/>
      <c r="Z161" s="61"/>
      <c r="AA161" s="61"/>
      <c r="AB161" s="58"/>
      <c r="AD161" s="52"/>
      <c r="AE161" s="49"/>
      <c r="AF161" s="49"/>
      <c r="AG161" s="49"/>
      <c r="AH161" s="56"/>
      <c r="AI161" s="56"/>
      <c r="AJ161" s="56"/>
      <c r="AL161" s="52"/>
      <c r="AM161" s="52"/>
      <c r="AN161" s="49"/>
      <c r="AO161" s="59"/>
      <c r="AP161" s="49"/>
      <c r="AQ161" s="56"/>
      <c r="AR161" s="52"/>
      <c r="AS161" s="52"/>
      <c r="AT161" s="52"/>
      <c r="AZ161" s="61"/>
      <c r="BC161" s="52"/>
      <c r="BE161" s="62"/>
      <c r="BF161" s="56"/>
      <c r="BG161" s="63"/>
      <c r="BH161" s="58"/>
      <c r="BI161" s="52"/>
      <c r="BJ161" s="52"/>
      <c r="BK161" s="52"/>
      <c r="BO161" s="64"/>
      <c r="BQ161" s="64"/>
      <c r="BR161" s="65"/>
      <c r="BS161" s="65"/>
      <c r="BT161" s="52"/>
      <c r="BU161" s="60"/>
      <c r="BV161" s="60"/>
      <c r="BW161" s="60"/>
      <c r="BX161" s="58"/>
      <c r="BY161" s="59"/>
      <c r="BZ161" s="66"/>
      <c r="CA161" s="66"/>
      <c r="CB161" s="66"/>
      <c r="CD161" s="52"/>
      <c r="CE161" s="52"/>
      <c r="CF161" s="52"/>
    </row>
    <row r="162" spans="23:84" ht="14.1" customHeight="1" x14ac:dyDescent="0.25">
      <c r="W162" s="52"/>
      <c r="X162" s="52"/>
      <c r="Y162" s="55"/>
      <c r="Z162" s="61"/>
      <c r="AA162" s="61"/>
      <c r="AB162" s="58"/>
      <c r="AD162" s="52"/>
      <c r="AE162" s="49"/>
      <c r="AF162" s="49"/>
      <c r="AG162" s="49"/>
      <c r="AH162" s="56"/>
      <c r="AI162" s="56"/>
      <c r="AJ162" s="56"/>
      <c r="AL162" s="52"/>
      <c r="AM162" s="52"/>
      <c r="AN162" s="49"/>
      <c r="AO162" s="59"/>
      <c r="AP162" s="49"/>
      <c r="AQ162" s="56"/>
      <c r="AR162" s="52"/>
      <c r="AS162" s="52"/>
      <c r="AT162" s="52"/>
      <c r="AZ162" s="61"/>
      <c r="BC162" s="52"/>
      <c r="BE162" s="62"/>
      <c r="BF162" s="56"/>
      <c r="BG162" s="63"/>
      <c r="BH162" s="58"/>
      <c r="BI162" s="52"/>
      <c r="BJ162" s="52"/>
      <c r="BK162" s="52"/>
      <c r="BO162" s="64"/>
      <c r="BQ162" s="64"/>
      <c r="BR162" s="65"/>
      <c r="BS162" s="65"/>
      <c r="BT162" s="52"/>
      <c r="BU162" s="60"/>
      <c r="BV162" s="60"/>
      <c r="BW162" s="60"/>
      <c r="BX162" s="58"/>
      <c r="BY162" s="59"/>
      <c r="BZ162" s="66"/>
      <c r="CA162" s="66"/>
      <c r="CB162" s="66"/>
      <c r="CD162" s="52"/>
      <c r="CE162" s="52"/>
      <c r="CF162" s="52"/>
    </row>
    <row r="163" spans="23:84" ht="14.1" customHeight="1" x14ac:dyDescent="0.25">
      <c r="W163" s="52"/>
      <c r="X163" s="52"/>
      <c r="Y163" s="55"/>
      <c r="Z163" s="61"/>
      <c r="AA163" s="61"/>
      <c r="AB163" s="58"/>
      <c r="AD163" s="52"/>
      <c r="AE163" s="49"/>
      <c r="AF163" s="49"/>
      <c r="AG163" s="49"/>
      <c r="AH163" s="56"/>
      <c r="AI163" s="56"/>
      <c r="AJ163" s="56"/>
      <c r="AL163" s="52"/>
      <c r="AM163" s="52"/>
      <c r="AN163" s="49"/>
      <c r="AO163" s="59"/>
      <c r="AP163" s="49"/>
      <c r="AQ163" s="56"/>
      <c r="AR163" s="52"/>
      <c r="AS163" s="52"/>
      <c r="AT163" s="52"/>
      <c r="AZ163" s="61"/>
      <c r="BC163" s="52"/>
      <c r="BE163" s="62"/>
      <c r="BF163" s="56"/>
      <c r="BG163" s="63"/>
      <c r="BH163" s="58"/>
      <c r="BI163" s="52"/>
      <c r="BJ163" s="52"/>
      <c r="BK163" s="52"/>
      <c r="BO163" s="64"/>
      <c r="BQ163" s="64"/>
      <c r="BR163" s="65"/>
      <c r="BS163" s="65"/>
      <c r="BT163" s="52"/>
      <c r="BU163" s="60"/>
      <c r="BV163" s="60"/>
      <c r="BW163" s="60"/>
      <c r="BX163" s="58"/>
      <c r="BY163" s="59"/>
      <c r="BZ163" s="66"/>
      <c r="CA163" s="66"/>
      <c r="CB163" s="66"/>
      <c r="CD163" s="52"/>
      <c r="CE163" s="52"/>
      <c r="CF163" s="52"/>
    </row>
    <row r="164" spans="23:84" ht="14.1" customHeight="1" x14ac:dyDescent="0.25">
      <c r="W164" s="52"/>
      <c r="X164" s="52"/>
      <c r="Y164" s="55"/>
      <c r="Z164" s="61"/>
      <c r="AA164" s="61"/>
      <c r="AB164" s="58"/>
      <c r="AD164" s="52"/>
      <c r="AE164" s="49"/>
      <c r="AF164" s="49"/>
      <c r="AG164" s="49"/>
      <c r="AH164" s="56"/>
      <c r="AI164" s="56"/>
      <c r="AJ164" s="56"/>
      <c r="AL164" s="52"/>
      <c r="AM164" s="52"/>
      <c r="AN164" s="49"/>
      <c r="AO164" s="59"/>
      <c r="AP164" s="49"/>
      <c r="AQ164" s="56"/>
      <c r="AR164" s="52"/>
      <c r="AS164" s="52"/>
      <c r="AT164" s="52"/>
      <c r="AZ164" s="61"/>
      <c r="BC164" s="52"/>
      <c r="BE164" s="62"/>
      <c r="BF164" s="56"/>
      <c r="BG164" s="63"/>
      <c r="BH164" s="58"/>
      <c r="BI164" s="52"/>
      <c r="BJ164" s="52"/>
      <c r="BK164" s="52"/>
      <c r="BO164" s="64"/>
      <c r="BQ164" s="64"/>
      <c r="BR164" s="65"/>
      <c r="BS164" s="65"/>
      <c r="BT164" s="52"/>
      <c r="BU164" s="60"/>
      <c r="BV164" s="60"/>
      <c r="BW164" s="60"/>
      <c r="BX164" s="58"/>
      <c r="BY164" s="59"/>
      <c r="BZ164" s="66"/>
      <c r="CA164" s="66"/>
      <c r="CB164" s="66"/>
      <c r="CD164" s="52"/>
      <c r="CE164" s="52"/>
      <c r="CF164" s="52"/>
    </row>
    <row r="165" spans="23:84" ht="14.1" customHeight="1" x14ac:dyDescent="0.25">
      <c r="W165" s="52"/>
      <c r="X165" s="52"/>
      <c r="Y165" s="55"/>
      <c r="Z165" s="61"/>
      <c r="AA165" s="61"/>
      <c r="AB165" s="58"/>
      <c r="AD165" s="52"/>
      <c r="AE165" s="49"/>
      <c r="AF165" s="49"/>
      <c r="AG165" s="49"/>
      <c r="AH165" s="56"/>
      <c r="AI165" s="56"/>
      <c r="AJ165" s="56"/>
      <c r="AL165" s="52"/>
      <c r="AM165" s="52"/>
      <c r="AN165" s="49"/>
      <c r="AO165" s="59"/>
      <c r="AP165" s="49"/>
      <c r="AQ165" s="56"/>
      <c r="AR165" s="52"/>
      <c r="AS165" s="52"/>
      <c r="AT165" s="52"/>
      <c r="AZ165" s="61"/>
      <c r="BC165" s="52"/>
      <c r="BE165" s="62"/>
      <c r="BF165" s="56"/>
      <c r="BG165" s="63"/>
      <c r="BH165" s="58"/>
      <c r="BI165" s="52"/>
      <c r="BJ165" s="52"/>
      <c r="BK165" s="52"/>
      <c r="BO165" s="64"/>
      <c r="BQ165" s="64"/>
      <c r="BR165" s="65"/>
      <c r="BS165" s="65"/>
      <c r="BT165" s="52"/>
      <c r="BU165" s="60"/>
      <c r="BV165" s="60"/>
      <c r="BW165" s="60"/>
      <c r="BX165" s="58"/>
      <c r="BY165" s="59"/>
      <c r="BZ165" s="66"/>
      <c r="CA165" s="66"/>
      <c r="CB165" s="66"/>
      <c r="CD165" s="52"/>
      <c r="CE165" s="52"/>
      <c r="CF165" s="52"/>
    </row>
    <row r="166" spans="23:84" ht="14.1" customHeight="1" x14ac:dyDescent="0.25">
      <c r="W166" s="52"/>
      <c r="X166" s="52"/>
      <c r="Y166" s="55"/>
      <c r="Z166" s="61"/>
      <c r="AA166" s="61"/>
      <c r="AB166" s="58"/>
      <c r="AD166" s="52"/>
      <c r="AE166" s="49"/>
      <c r="AF166" s="49"/>
      <c r="AG166" s="49"/>
      <c r="AH166" s="56"/>
      <c r="AI166" s="56"/>
      <c r="AJ166" s="56"/>
      <c r="AL166" s="52"/>
      <c r="AM166" s="52"/>
      <c r="AN166" s="49"/>
      <c r="AO166" s="59"/>
      <c r="AP166" s="49"/>
      <c r="AQ166" s="56"/>
      <c r="AR166" s="52"/>
      <c r="AS166" s="52"/>
      <c r="AT166" s="52"/>
      <c r="AZ166" s="61"/>
      <c r="BC166" s="52"/>
      <c r="BE166" s="62"/>
      <c r="BF166" s="56"/>
      <c r="BG166" s="63"/>
      <c r="BH166" s="58"/>
      <c r="BI166" s="52"/>
      <c r="BJ166" s="52"/>
      <c r="BK166" s="52"/>
      <c r="BO166" s="64"/>
      <c r="BQ166" s="64"/>
      <c r="BR166" s="65"/>
      <c r="BS166" s="65"/>
      <c r="BT166" s="52"/>
      <c r="BU166" s="60"/>
      <c r="BV166" s="60"/>
      <c r="BW166" s="60"/>
      <c r="BX166" s="58"/>
      <c r="BY166" s="59"/>
      <c r="BZ166" s="66"/>
      <c r="CA166" s="66"/>
      <c r="CB166" s="66"/>
      <c r="CD166" s="52"/>
      <c r="CE166" s="52"/>
      <c r="CF166" s="52"/>
    </row>
    <row r="167" spans="23:84" ht="14.1" customHeight="1" x14ac:dyDescent="0.25">
      <c r="W167" s="52"/>
      <c r="X167" s="52"/>
      <c r="Y167" s="55"/>
      <c r="Z167" s="61"/>
      <c r="AA167" s="61"/>
      <c r="AB167" s="58"/>
      <c r="AD167" s="52"/>
      <c r="AE167" s="49"/>
      <c r="AF167" s="49"/>
      <c r="AG167" s="49"/>
      <c r="AH167" s="56"/>
      <c r="AI167" s="56"/>
      <c r="AJ167" s="56"/>
      <c r="AL167" s="52"/>
      <c r="AM167" s="52"/>
      <c r="AN167" s="49"/>
      <c r="AO167" s="59"/>
      <c r="AP167" s="49"/>
      <c r="AQ167" s="56"/>
      <c r="AR167" s="52"/>
      <c r="AS167" s="52"/>
      <c r="AT167" s="52"/>
      <c r="AZ167" s="61"/>
      <c r="BC167" s="52"/>
      <c r="BE167" s="62"/>
      <c r="BF167" s="56"/>
      <c r="BG167" s="63"/>
      <c r="BH167" s="58"/>
      <c r="BI167" s="52"/>
      <c r="BJ167" s="52"/>
      <c r="BK167" s="52"/>
      <c r="BO167" s="64"/>
      <c r="BQ167" s="64"/>
      <c r="BR167" s="65"/>
      <c r="BS167" s="65"/>
      <c r="BT167" s="52"/>
      <c r="BU167" s="60"/>
      <c r="BV167" s="60"/>
      <c r="BW167" s="60"/>
      <c r="BX167" s="58"/>
      <c r="BY167" s="59"/>
      <c r="BZ167" s="66"/>
      <c r="CA167" s="66"/>
      <c r="CB167" s="66"/>
      <c r="CD167" s="52"/>
      <c r="CE167" s="52"/>
      <c r="CF167" s="52"/>
    </row>
    <row r="168" spans="23:84" ht="14.1" customHeight="1" x14ac:dyDescent="0.25">
      <c r="W168" s="52"/>
      <c r="X168" s="52"/>
      <c r="Y168" s="55"/>
      <c r="Z168" s="61"/>
      <c r="AA168" s="61"/>
      <c r="AB168" s="58"/>
      <c r="AD168" s="52"/>
      <c r="AE168" s="49"/>
      <c r="AF168" s="49"/>
      <c r="AG168" s="49"/>
      <c r="AH168" s="56"/>
      <c r="AI168" s="56"/>
      <c r="AJ168" s="56"/>
      <c r="AL168" s="52"/>
      <c r="AM168" s="52"/>
      <c r="AN168" s="49"/>
      <c r="AO168" s="59"/>
      <c r="AP168" s="49"/>
      <c r="AQ168" s="56"/>
      <c r="AR168" s="52"/>
      <c r="AS168" s="52"/>
      <c r="AT168" s="52"/>
      <c r="AZ168" s="61"/>
      <c r="BC168" s="52"/>
      <c r="BE168" s="62"/>
      <c r="BF168" s="56"/>
      <c r="BG168" s="63"/>
      <c r="BH168" s="58"/>
      <c r="BI168" s="52"/>
      <c r="BJ168" s="52"/>
      <c r="BK168" s="52"/>
      <c r="BO168" s="64"/>
      <c r="BQ168" s="64"/>
      <c r="BR168" s="65"/>
      <c r="BS168" s="65"/>
      <c r="BT168" s="52"/>
      <c r="BU168" s="60"/>
      <c r="BV168" s="60"/>
      <c r="BW168" s="60"/>
      <c r="BX168" s="58"/>
      <c r="BY168" s="59"/>
      <c r="BZ168" s="66"/>
      <c r="CA168" s="66"/>
      <c r="CB168" s="66"/>
      <c r="CD168" s="52"/>
      <c r="CE168" s="52"/>
      <c r="CF168" s="52"/>
    </row>
    <row r="169" spans="23:84" ht="14.1" customHeight="1" x14ac:dyDescent="0.25">
      <c r="W169" s="52"/>
      <c r="X169" s="52"/>
      <c r="Y169" s="55"/>
      <c r="Z169" s="61"/>
      <c r="AA169" s="61"/>
      <c r="AB169" s="58"/>
      <c r="AD169" s="52"/>
      <c r="AE169" s="49"/>
      <c r="AF169" s="49"/>
      <c r="AG169" s="49"/>
      <c r="AH169" s="56"/>
      <c r="AI169" s="56"/>
      <c r="AJ169" s="56"/>
      <c r="AL169" s="52"/>
      <c r="AM169" s="52"/>
      <c r="AN169" s="49"/>
      <c r="AO169" s="59"/>
      <c r="AP169" s="49"/>
      <c r="AQ169" s="56"/>
      <c r="AR169" s="52"/>
      <c r="AS169" s="52"/>
      <c r="AT169" s="52"/>
      <c r="AZ169" s="61"/>
      <c r="BC169" s="52"/>
      <c r="BE169" s="62"/>
      <c r="BF169" s="56"/>
      <c r="BG169" s="63"/>
      <c r="BH169" s="58"/>
      <c r="BI169" s="52"/>
      <c r="BJ169" s="52"/>
      <c r="BK169" s="52"/>
      <c r="BO169" s="64"/>
      <c r="BQ169" s="64"/>
      <c r="BR169" s="65"/>
      <c r="BS169" s="65"/>
      <c r="BT169" s="52"/>
      <c r="BU169" s="60"/>
      <c r="BV169" s="60"/>
      <c r="BW169" s="60"/>
      <c r="BX169" s="58"/>
      <c r="BY169" s="59"/>
      <c r="BZ169" s="66"/>
      <c r="CA169" s="66"/>
      <c r="CB169" s="66"/>
      <c r="CD169" s="52"/>
      <c r="CE169" s="52"/>
      <c r="CF169" s="52"/>
    </row>
    <row r="170" spans="23:84" ht="14.1" customHeight="1" x14ac:dyDescent="0.25">
      <c r="W170" s="52"/>
      <c r="X170" s="52"/>
      <c r="Y170" s="55"/>
      <c r="Z170" s="61"/>
      <c r="AA170" s="61"/>
      <c r="AB170" s="58"/>
      <c r="AD170" s="52"/>
      <c r="AE170" s="49"/>
      <c r="AF170" s="49"/>
      <c r="AG170" s="49"/>
      <c r="AH170" s="56"/>
      <c r="AI170" s="56"/>
      <c r="AJ170" s="56"/>
      <c r="AL170" s="52"/>
      <c r="AM170" s="52"/>
      <c r="AN170" s="49"/>
      <c r="AO170" s="59"/>
      <c r="AP170" s="49"/>
      <c r="AQ170" s="56"/>
      <c r="AR170" s="52"/>
      <c r="AS170" s="52"/>
      <c r="AT170" s="52"/>
      <c r="AZ170" s="61"/>
      <c r="BC170" s="52"/>
      <c r="BE170" s="62"/>
      <c r="BF170" s="56"/>
      <c r="BG170" s="63"/>
      <c r="BH170" s="58"/>
      <c r="BI170" s="52"/>
      <c r="BJ170" s="52"/>
      <c r="BK170" s="52"/>
      <c r="BO170" s="64"/>
      <c r="BQ170" s="64"/>
      <c r="BR170" s="65"/>
      <c r="BS170" s="65"/>
      <c r="BT170" s="52"/>
      <c r="BU170" s="60"/>
      <c r="BV170" s="60"/>
      <c r="BW170" s="60"/>
      <c r="BX170" s="58"/>
      <c r="BY170" s="59"/>
      <c r="BZ170" s="66"/>
      <c r="CA170" s="66"/>
      <c r="CB170" s="66"/>
      <c r="CD170" s="52"/>
      <c r="CE170" s="52"/>
      <c r="CF170" s="52"/>
    </row>
    <row r="171" spans="23:84" ht="14.1" customHeight="1" x14ac:dyDescent="0.25">
      <c r="W171" s="52"/>
      <c r="X171" s="52"/>
      <c r="Y171" s="55"/>
      <c r="Z171" s="61"/>
      <c r="AA171" s="61"/>
      <c r="AB171" s="58"/>
      <c r="AD171" s="52"/>
      <c r="AE171" s="49"/>
      <c r="AF171" s="49"/>
      <c r="AG171" s="49"/>
      <c r="AH171" s="56"/>
      <c r="AI171" s="56"/>
      <c r="AJ171" s="56"/>
      <c r="AL171" s="52"/>
      <c r="AM171" s="52"/>
      <c r="AN171" s="49"/>
      <c r="AO171" s="59"/>
      <c r="AP171" s="49"/>
      <c r="AQ171" s="56"/>
      <c r="AR171" s="52"/>
      <c r="AS171" s="52"/>
      <c r="AT171" s="52"/>
      <c r="AZ171" s="61"/>
      <c r="BC171" s="52"/>
      <c r="BE171" s="62"/>
      <c r="BF171" s="56"/>
      <c r="BG171" s="63"/>
      <c r="BH171" s="58"/>
      <c r="BI171" s="52"/>
      <c r="BJ171" s="52"/>
      <c r="BK171" s="52"/>
      <c r="BO171" s="64"/>
      <c r="BQ171" s="64"/>
      <c r="BR171" s="65"/>
      <c r="BS171" s="65"/>
      <c r="BT171" s="52"/>
      <c r="BU171" s="60"/>
      <c r="BV171" s="60"/>
      <c r="BW171" s="60"/>
      <c r="BX171" s="58"/>
      <c r="BY171" s="59"/>
      <c r="BZ171" s="66"/>
      <c r="CA171" s="66"/>
      <c r="CB171" s="66"/>
      <c r="CD171" s="52"/>
      <c r="CE171" s="52"/>
      <c r="CF171" s="52"/>
    </row>
    <row r="172" spans="23:84" ht="14.1" customHeight="1" x14ac:dyDescent="0.25">
      <c r="W172" s="52"/>
      <c r="X172" s="52"/>
      <c r="Y172" s="55"/>
      <c r="Z172" s="61"/>
      <c r="AA172" s="61"/>
      <c r="AB172" s="58"/>
      <c r="AD172" s="52"/>
      <c r="AE172" s="49"/>
      <c r="AF172" s="49"/>
      <c r="AG172" s="49"/>
      <c r="AH172" s="56"/>
      <c r="AI172" s="56"/>
      <c r="AJ172" s="56"/>
      <c r="AL172" s="52"/>
      <c r="AM172" s="52"/>
      <c r="AN172" s="49"/>
      <c r="AO172" s="59"/>
      <c r="AP172" s="49"/>
      <c r="AQ172" s="56"/>
      <c r="AR172" s="52"/>
      <c r="AS172" s="52"/>
      <c r="AT172" s="52"/>
      <c r="AZ172" s="61"/>
      <c r="BC172" s="52"/>
      <c r="BE172" s="62"/>
      <c r="BF172" s="56"/>
      <c r="BG172" s="63"/>
      <c r="BH172" s="58"/>
      <c r="BI172" s="52"/>
      <c r="BJ172" s="52"/>
      <c r="BK172" s="52"/>
      <c r="BO172" s="64"/>
      <c r="BQ172" s="64"/>
      <c r="BR172" s="65"/>
      <c r="BS172" s="65"/>
      <c r="BT172" s="52"/>
      <c r="BU172" s="60"/>
      <c r="BV172" s="60"/>
      <c r="BW172" s="60"/>
      <c r="BX172" s="58"/>
      <c r="BY172" s="59"/>
      <c r="BZ172" s="66"/>
      <c r="CA172" s="66"/>
      <c r="CB172" s="66"/>
      <c r="CD172" s="52"/>
      <c r="CE172" s="52"/>
      <c r="CF172" s="52"/>
    </row>
    <row r="173" spans="23:84" ht="14.1" customHeight="1" x14ac:dyDescent="0.25">
      <c r="W173" s="52"/>
      <c r="X173" s="52"/>
      <c r="Y173" s="55"/>
      <c r="Z173" s="61"/>
      <c r="AA173" s="61"/>
      <c r="AB173" s="58"/>
      <c r="AD173" s="52"/>
      <c r="AE173" s="49"/>
      <c r="AF173" s="49"/>
      <c r="AG173" s="49"/>
      <c r="AH173" s="56"/>
      <c r="AI173" s="56"/>
      <c r="AJ173" s="56"/>
      <c r="AL173" s="52"/>
      <c r="AM173" s="52"/>
      <c r="AN173" s="49"/>
      <c r="AO173" s="59"/>
      <c r="AP173" s="49"/>
      <c r="AQ173" s="56"/>
      <c r="AR173" s="52"/>
      <c r="AS173" s="52"/>
      <c r="AT173" s="52"/>
      <c r="AZ173" s="61"/>
      <c r="BC173" s="52"/>
      <c r="BE173" s="62"/>
      <c r="BF173" s="56"/>
      <c r="BG173" s="63"/>
      <c r="BH173" s="58"/>
      <c r="BI173" s="52"/>
      <c r="BJ173" s="52"/>
      <c r="BK173" s="52"/>
      <c r="BO173" s="64"/>
      <c r="BQ173" s="64"/>
      <c r="BR173" s="65"/>
      <c r="BS173" s="65"/>
      <c r="BT173" s="52"/>
      <c r="BU173" s="60"/>
      <c r="BV173" s="60"/>
      <c r="BW173" s="60"/>
      <c r="BX173" s="58"/>
      <c r="BY173" s="59"/>
      <c r="BZ173" s="66"/>
      <c r="CA173" s="66"/>
      <c r="CB173" s="66"/>
      <c r="CD173" s="52"/>
      <c r="CE173" s="52"/>
      <c r="CF173" s="52"/>
    </row>
    <row r="174" spans="23:84" ht="14.1" customHeight="1" x14ac:dyDescent="0.25">
      <c r="W174" s="52"/>
      <c r="X174" s="52"/>
      <c r="Y174" s="55"/>
      <c r="Z174" s="61"/>
      <c r="AA174" s="61"/>
      <c r="AB174" s="58"/>
      <c r="AD174" s="52"/>
      <c r="AE174" s="49"/>
      <c r="AF174" s="49"/>
      <c r="AG174" s="49"/>
      <c r="AH174" s="56"/>
      <c r="AI174" s="56"/>
      <c r="AJ174" s="56"/>
      <c r="AL174" s="52"/>
      <c r="AM174" s="52"/>
      <c r="AN174" s="49"/>
      <c r="AO174" s="59"/>
      <c r="AP174" s="49"/>
      <c r="AQ174" s="56"/>
      <c r="AR174" s="52"/>
      <c r="AS174" s="52"/>
      <c r="AT174" s="52"/>
      <c r="AZ174" s="61"/>
      <c r="BC174" s="52"/>
      <c r="BE174" s="62"/>
      <c r="BF174" s="56"/>
      <c r="BG174" s="63"/>
      <c r="BH174" s="58"/>
      <c r="BI174" s="52"/>
      <c r="BJ174" s="52"/>
      <c r="BK174" s="52"/>
      <c r="BO174" s="64"/>
      <c r="BQ174" s="64"/>
      <c r="BR174" s="65"/>
      <c r="BS174" s="65"/>
      <c r="BT174" s="52"/>
      <c r="BU174" s="60"/>
      <c r="BV174" s="60"/>
      <c r="BW174" s="60"/>
      <c r="BX174" s="58"/>
      <c r="BY174" s="59"/>
      <c r="BZ174" s="66"/>
      <c r="CA174" s="66"/>
      <c r="CB174" s="66"/>
      <c r="CD174" s="52"/>
      <c r="CE174" s="52"/>
      <c r="CF174" s="52"/>
    </row>
    <row r="175" spans="23:84" ht="14.1" customHeight="1" x14ac:dyDescent="0.25">
      <c r="W175" s="52"/>
      <c r="X175" s="52"/>
      <c r="Y175" s="55"/>
      <c r="Z175" s="61"/>
      <c r="AA175" s="61"/>
      <c r="AB175" s="58"/>
      <c r="AD175" s="52"/>
      <c r="AE175" s="49"/>
      <c r="AF175" s="49"/>
      <c r="AG175" s="49"/>
      <c r="AH175" s="56"/>
      <c r="AI175" s="56"/>
      <c r="AJ175" s="56"/>
      <c r="AL175" s="52"/>
      <c r="AM175" s="52"/>
      <c r="AN175" s="49"/>
      <c r="AO175" s="59"/>
      <c r="AP175" s="49"/>
      <c r="AQ175" s="56"/>
      <c r="AR175" s="52"/>
      <c r="AS175" s="52"/>
      <c r="AT175" s="52"/>
      <c r="AZ175" s="61"/>
      <c r="BC175" s="52"/>
      <c r="BE175" s="62"/>
      <c r="BF175" s="56"/>
      <c r="BG175" s="63"/>
      <c r="BH175" s="58"/>
      <c r="BI175" s="52"/>
      <c r="BJ175" s="52"/>
      <c r="BK175" s="52"/>
      <c r="BO175" s="64"/>
      <c r="BQ175" s="64"/>
      <c r="BR175" s="65"/>
      <c r="BS175" s="65"/>
      <c r="BT175" s="52"/>
      <c r="BU175" s="60"/>
      <c r="BV175" s="60"/>
      <c r="BW175" s="60"/>
      <c r="BX175" s="58"/>
      <c r="BY175" s="59"/>
      <c r="BZ175" s="66"/>
      <c r="CA175" s="66"/>
      <c r="CB175" s="66"/>
      <c r="CD175" s="52"/>
      <c r="CE175" s="52"/>
      <c r="CF175" s="52"/>
    </row>
    <row r="176" spans="23:84" ht="14.1" customHeight="1" x14ac:dyDescent="0.25">
      <c r="W176" s="52"/>
      <c r="X176" s="52"/>
      <c r="Y176" s="55"/>
      <c r="Z176" s="61"/>
      <c r="AA176" s="61"/>
      <c r="AB176" s="58"/>
      <c r="AD176" s="52"/>
      <c r="AE176" s="49"/>
      <c r="AF176" s="49"/>
      <c r="AG176" s="49"/>
      <c r="AH176" s="56"/>
      <c r="AI176" s="56"/>
      <c r="AJ176" s="56"/>
      <c r="AL176" s="52"/>
      <c r="AM176" s="52"/>
      <c r="AN176" s="49"/>
      <c r="AO176" s="59"/>
      <c r="AP176" s="49"/>
      <c r="AQ176" s="56"/>
      <c r="AR176" s="52"/>
      <c r="AS176" s="52"/>
      <c r="AT176" s="52"/>
      <c r="AZ176" s="61"/>
      <c r="BC176" s="52"/>
      <c r="BE176" s="62"/>
      <c r="BF176" s="56"/>
      <c r="BG176" s="63"/>
      <c r="BH176" s="58"/>
      <c r="BI176" s="52"/>
      <c r="BJ176" s="52"/>
      <c r="BK176" s="52"/>
      <c r="BO176" s="64"/>
      <c r="BQ176" s="64"/>
      <c r="BR176" s="65"/>
      <c r="BS176" s="65"/>
      <c r="BT176" s="52"/>
      <c r="BU176" s="60"/>
      <c r="BV176" s="60"/>
      <c r="BW176" s="60"/>
      <c r="BX176" s="58"/>
      <c r="BY176" s="59"/>
      <c r="BZ176" s="66"/>
      <c r="CA176" s="66"/>
      <c r="CB176" s="66"/>
      <c r="CD176" s="52"/>
      <c r="CE176" s="52"/>
      <c r="CF176" s="52"/>
    </row>
    <row r="177" spans="23:84" ht="14.1" customHeight="1" x14ac:dyDescent="0.25">
      <c r="W177" s="52"/>
      <c r="X177" s="52"/>
      <c r="Y177" s="55"/>
      <c r="Z177" s="61"/>
      <c r="AA177" s="61"/>
      <c r="AB177" s="58"/>
      <c r="AD177" s="52"/>
      <c r="AE177" s="49"/>
      <c r="AF177" s="49"/>
      <c r="AG177" s="49"/>
      <c r="AH177" s="56"/>
      <c r="AI177" s="56"/>
      <c r="AJ177" s="56"/>
      <c r="AL177" s="52"/>
      <c r="AM177" s="52"/>
      <c r="AN177" s="49"/>
      <c r="AO177" s="59"/>
      <c r="AP177" s="49"/>
      <c r="AQ177" s="56"/>
      <c r="AR177" s="52"/>
      <c r="AS177" s="52"/>
      <c r="AT177" s="52"/>
      <c r="AZ177" s="61"/>
      <c r="BC177" s="52"/>
      <c r="BE177" s="62"/>
      <c r="BF177" s="56"/>
      <c r="BG177" s="63"/>
      <c r="BH177" s="58"/>
      <c r="BI177" s="52"/>
      <c r="BJ177" s="52"/>
      <c r="BK177" s="52"/>
      <c r="BO177" s="64"/>
      <c r="BQ177" s="64"/>
      <c r="BR177" s="65"/>
      <c r="BS177" s="65"/>
      <c r="BT177" s="52"/>
      <c r="BU177" s="60"/>
      <c r="BV177" s="60"/>
      <c r="BW177" s="60"/>
      <c r="BX177" s="58"/>
      <c r="BY177" s="59"/>
      <c r="BZ177" s="66"/>
      <c r="CA177" s="66"/>
      <c r="CB177" s="66"/>
      <c r="CD177" s="52"/>
      <c r="CE177" s="52"/>
      <c r="CF177" s="52"/>
    </row>
    <row r="178" spans="23:84" ht="14.1" customHeight="1" x14ac:dyDescent="0.25">
      <c r="W178" s="52"/>
      <c r="X178" s="52"/>
      <c r="Y178" s="55"/>
      <c r="Z178" s="61"/>
      <c r="AA178" s="61"/>
      <c r="AB178" s="58"/>
      <c r="AD178" s="52"/>
      <c r="AE178" s="49"/>
      <c r="AF178" s="49"/>
      <c r="AG178" s="49"/>
      <c r="AH178" s="56"/>
      <c r="AI178" s="56"/>
      <c r="AJ178" s="56"/>
      <c r="AL178" s="52"/>
      <c r="AM178" s="52"/>
      <c r="AN178" s="49"/>
      <c r="AO178" s="59"/>
      <c r="AP178" s="49"/>
      <c r="AQ178" s="56"/>
      <c r="AR178" s="52"/>
      <c r="AS178" s="52"/>
      <c r="AT178" s="52"/>
      <c r="AZ178" s="61"/>
      <c r="BC178" s="52"/>
      <c r="BE178" s="62"/>
      <c r="BF178" s="56"/>
      <c r="BG178" s="63"/>
      <c r="BH178" s="58"/>
      <c r="BI178" s="52"/>
      <c r="BJ178" s="52"/>
      <c r="BK178" s="52"/>
      <c r="BO178" s="64"/>
      <c r="BQ178" s="64"/>
      <c r="BR178" s="65"/>
      <c r="BS178" s="65"/>
      <c r="BT178" s="52"/>
      <c r="BU178" s="60"/>
      <c r="BV178" s="60"/>
      <c r="BW178" s="60"/>
      <c r="BX178" s="58"/>
      <c r="BY178" s="59"/>
      <c r="BZ178" s="66"/>
      <c r="CA178" s="66"/>
      <c r="CB178" s="66"/>
      <c r="CD178" s="52"/>
      <c r="CE178" s="52"/>
      <c r="CF178" s="52"/>
    </row>
    <row r="179" spans="23:84" ht="14.1" customHeight="1" x14ac:dyDescent="0.25">
      <c r="W179" s="52"/>
      <c r="X179" s="52"/>
      <c r="Y179" s="55"/>
      <c r="Z179" s="61"/>
      <c r="AA179" s="61"/>
      <c r="AB179" s="58"/>
      <c r="AD179" s="52"/>
      <c r="AE179" s="49"/>
      <c r="AF179" s="49"/>
      <c r="AG179" s="49"/>
      <c r="AH179" s="56"/>
      <c r="AI179" s="56"/>
      <c r="AJ179" s="56"/>
      <c r="AL179" s="52"/>
      <c r="AM179" s="52"/>
      <c r="AN179" s="49"/>
      <c r="AO179" s="59"/>
      <c r="AP179" s="49"/>
      <c r="AQ179" s="56"/>
      <c r="AR179" s="52"/>
      <c r="AS179" s="52"/>
      <c r="AT179" s="52"/>
      <c r="AZ179" s="61"/>
      <c r="BC179" s="52"/>
      <c r="BE179" s="62"/>
      <c r="BF179" s="56"/>
      <c r="BG179" s="63"/>
      <c r="BH179" s="58"/>
      <c r="BI179" s="52"/>
      <c r="BJ179" s="52"/>
      <c r="BK179" s="52"/>
      <c r="BO179" s="64"/>
      <c r="BQ179" s="64"/>
      <c r="BR179" s="65"/>
      <c r="BS179" s="65"/>
      <c r="BT179" s="52"/>
      <c r="BU179" s="60"/>
      <c r="BV179" s="60"/>
      <c r="BW179" s="60"/>
      <c r="BX179" s="58"/>
      <c r="BY179" s="59"/>
      <c r="BZ179" s="66"/>
      <c r="CA179" s="66"/>
      <c r="CB179" s="66"/>
      <c r="CD179" s="52"/>
      <c r="CE179" s="52"/>
      <c r="CF179" s="52"/>
    </row>
    <row r="1046468" spans="1:84" s="56" customFormat="1" ht="14.1" customHeight="1" x14ac:dyDescent="0.25">
      <c r="A1046468" s="52"/>
      <c r="B1046468" s="52"/>
      <c r="C1046468" s="49"/>
      <c r="D1046468" s="50"/>
      <c r="E1046468" s="49"/>
      <c r="F1046468" s="51"/>
      <c r="G1046468" s="52"/>
      <c r="H1046468" s="53"/>
      <c r="I1046468" s="49"/>
      <c r="J1046468" s="52"/>
      <c r="K1046468" s="52"/>
      <c r="L1046468" s="54"/>
      <c r="M1046468" s="52"/>
      <c r="N1046468" s="52"/>
      <c r="P1046468" s="57"/>
      <c r="Q1046468" s="58"/>
      <c r="R1046468" s="58"/>
      <c r="S1046468" s="49"/>
      <c r="T1046468" s="59"/>
      <c r="U1046468" s="52"/>
      <c r="V1046468" s="52"/>
      <c r="W1046468" s="60"/>
      <c r="X1046468" s="60"/>
      <c r="Y1046468" s="52"/>
      <c r="Z1046468" s="52"/>
      <c r="AA1046468" s="52"/>
      <c r="AB1046468" s="55"/>
      <c r="AC1046468" s="61"/>
      <c r="AD1046468" s="61"/>
      <c r="AE1046468" s="58"/>
      <c r="AF1046468" s="61"/>
      <c r="AG1046468" s="52"/>
      <c r="AH1046468" s="49"/>
      <c r="AI1046468" s="49"/>
      <c r="AJ1046468" s="49"/>
      <c r="AO1046468" s="52"/>
      <c r="AP1046468" s="52"/>
      <c r="AQ1046468" s="49"/>
      <c r="AR1046468" s="59"/>
      <c r="AS1046468" s="49"/>
      <c r="AU1046468" s="52"/>
      <c r="AV1046468" s="52"/>
      <c r="AW1046468" s="52"/>
      <c r="AX1046468" s="52"/>
      <c r="AY1046468" s="52"/>
      <c r="AZ1046468" s="52"/>
      <c r="BA1046468" s="52"/>
      <c r="BB1046468" s="52"/>
      <c r="BC1046468" s="61"/>
      <c r="BD1046468" s="52"/>
      <c r="BE1046468" s="52"/>
      <c r="BF1046468" s="52"/>
      <c r="BG1046468" s="52"/>
      <c r="BH1046468" s="67">
        <v>45490</v>
      </c>
      <c r="BJ1046468" s="63"/>
      <c r="BK1046468" s="58"/>
      <c r="BL1046468" s="52"/>
      <c r="BM1046468" s="52"/>
      <c r="BN1046468" s="52"/>
      <c r="BO1046468" s="52"/>
      <c r="BP1046468" s="52"/>
      <c r="BQ1046468" s="52"/>
      <c r="BR1046468" s="64"/>
      <c r="BS1046468" s="52"/>
      <c r="BT1046468" s="64"/>
      <c r="BU1046468" s="65"/>
      <c r="BV1046468" s="65"/>
      <c r="BW1046468" s="52"/>
      <c r="BX1046468" s="60"/>
      <c r="BY1046468" s="60"/>
      <c r="BZ1046468" s="60"/>
      <c r="CA1046468" s="58"/>
      <c r="CB1046468" s="59"/>
      <c r="CC1046468" s="66"/>
      <c r="CD1046468" s="66"/>
      <c r="CE1046468" s="66"/>
      <c r="CF1046468" s="66"/>
    </row>
  </sheetData>
  <dataValidations count="1"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Y2:Y43">
      <formula1>1900/1/1</formula1>
      <formula2>3000/1/1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28" r:id="rId17"/>
    <hyperlink ref="I23" r:id="rId18"/>
    <hyperlink ref="I25" r:id="rId19"/>
    <hyperlink ref="I31" r:id="rId20"/>
    <hyperlink ref="I32" r:id="rId21"/>
    <hyperlink ref="I18" r:id="rId22"/>
    <hyperlink ref="I19" r:id="rId23"/>
    <hyperlink ref="I21" r:id="rId24"/>
    <hyperlink ref="I27" r:id="rId25"/>
    <hyperlink ref="I29" r:id="rId26"/>
    <hyperlink ref="I30" r:id="rId27"/>
    <hyperlink ref="I33" r:id="rId28"/>
    <hyperlink ref="I20" r:id="rId29"/>
    <hyperlink ref="I35" r:id="rId30"/>
    <hyperlink ref="I22" r:id="rId31"/>
    <hyperlink ref="I24" r:id="rId32"/>
    <hyperlink ref="I26" r:id="rId33"/>
    <hyperlink ref="I34" r:id="rId34"/>
    <hyperlink ref="I37" r:id="rId35"/>
    <hyperlink ref="I36" r:id="rId36"/>
    <hyperlink ref="I38" r:id="rId37"/>
    <hyperlink ref="I39" r:id="rId38"/>
  </hyperlinks>
  <pageMargins left="0.7" right="0.7" top="0.75" bottom="0.75" header="0.3" footer="0.3"/>
  <pageSetup orientation="landscape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cp:lastPrinted>2025-07-14T20:09:52Z</cp:lastPrinted>
  <dcterms:created xsi:type="dcterms:W3CDTF">2025-07-03T19:31:40Z</dcterms:created>
  <dcterms:modified xsi:type="dcterms:W3CDTF">2025-07-17T14:44:38Z</dcterms:modified>
</cp:coreProperties>
</file>