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yineth.lopez\Downloads\"/>
    </mc:Choice>
  </mc:AlternateContent>
  <xr:revisionPtr revIDLastSave="0" documentId="13_ncr:1_{2B3CE58D-FED0-492A-A70B-09C15B7358AA}" xr6:coauthVersionLast="47" xr6:coauthVersionMax="47" xr10:uidLastSave="{00000000-0000-0000-0000-000000000000}"/>
  <bookViews>
    <workbookView xWindow="-120" yWindow="-120" windowWidth="24240" windowHeight="13140" xr2:uid="{03865D07-64CB-4CA8-9895-238B2B4C4241}"/>
  </bookViews>
  <sheets>
    <sheet name="VIGENCIA 2026" sheetId="1" r:id="rId1"/>
  </sheets>
  <definedNames>
    <definedName name="_xlnm._FilterDatabase" localSheetId="0" hidden="1">'VIGENCIA 2026'!$A$1:$AD$107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3" i="1" l="1"/>
  <c r="W53" i="1" s="1"/>
  <c r="S107" i="1"/>
  <c r="U107" i="1" s="1"/>
  <c r="S106" i="1"/>
  <c r="U106" i="1" s="1"/>
  <c r="S105" i="1"/>
  <c r="U105" i="1" s="1"/>
  <c r="S104" i="1"/>
  <c r="U104" i="1" s="1"/>
  <c r="S103" i="1"/>
  <c r="U103" i="1" s="1"/>
  <c r="S102" i="1"/>
  <c r="U102" i="1" s="1"/>
  <c r="S101" i="1"/>
  <c r="U101" i="1" s="1"/>
  <c r="S100" i="1"/>
  <c r="U100" i="1" s="1"/>
  <c r="S99" i="1"/>
  <c r="U99" i="1" s="1"/>
  <c r="S98" i="1"/>
  <c r="U98" i="1" s="1"/>
  <c r="S97" i="1"/>
  <c r="U97" i="1" s="1"/>
  <c r="S96" i="1"/>
  <c r="U96" i="1" s="1"/>
  <c r="S95" i="1"/>
  <c r="U95" i="1" s="1"/>
  <c r="S94" i="1"/>
  <c r="U94" i="1" s="1"/>
  <c r="S93" i="1"/>
  <c r="U93" i="1" s="1"/>
  <c r="S92" i="1"/>
  <c r="U92" i="1" s="1"/>
  <c r="S91" i="1"/>
  <c r="U91" i="1" s="1"/>
  <c r="S90" i="1"/>
  <c r="U90" i="1" s="1"/>
  <c r="S89" i="1"/>
  <c r="U89" i="1" s="1"/>
  <c r="W88" i="1"/>
  <c r="U88" i="1"/>
  <c r="S88" i="1"/>
  <c r="AD87" i="1"/>
  <c r="W87" i="1"/>
  <c r="U87" i="1"/>
  <c r="S87" i="1"/>
  <c r="AD86" i="1"/>
  <c r="W86" i="1"/>
  <c r="U86" i="1"/>
  <c r="S86" i="1"/>
  <c r="AD85" i="1"/>
  <c r="W85" i="1"/>
  <c r="U85" i="1"/>
  <c r="S85" i="1"/>
  <c r="AD84" i="1"/>
  <c r="W84" i="1"/>
  <c r="U84" i="1"/>
  <c r="S84" i="1"/>
  <c r="AD83" i="1"/>
  <c r="W83" i="1"/>
  <c r="U83" i="1"/>
  <c r="S83" i="1"/>
  <c r="AD82" i="1"/>
  <c r="W82" i="1"/>
  <c r="U82" i="1"/>
  <c r="S82" i="1"/>
  <c r="AD81" i="1"/>
  <c r="W81" i="1"/>
  <c r="U81" i="1"/>
  <c r="S81" i="1"/>
  <c r="AD80" i="1"/>
  <c r="W80" i="1"/>
  <c r="U80" i="1"/>
  <c r="S80" i="1"/>
  <c r="AD79" i="1"/>
  <c r="W79" i="1"/>
  <c r="U79" i="1"/>
  <c r="S79" i="1"/>
  <c r="AD78" i="1"/>
  <c r="W78" i="1"/>
  <c r="U78" i="1"/>
  <c r="S78" i="1"/>
  <c r="AD77" i="1"/>
  <c r="W77" i="1"/>
  <c r="U77" i="1"/>
  <c r="S77" i="1"/>
  <c r="AD76" i="1"/>
  <c r="W76" i="1"/>
  <c r="U76" i="1"/>
  <c r="S76" i="1"/>
  <c r="W75" i="1"/>
  <c r="U75" i="1"/>
  <c r="S75" i="1"/>
  <c r="U74" i="1"/>
  <c r="W74" i="1" s="1"/>
  <c r="S74" i="1"/>
  <c r="S73" i="1"/>
  <c r="U73" i="1" s="1"/>
  <c r="W73" i="1" s="1"/>
  <c r="U72" i="1"/>
  <c r="AD72" i="1" s="1"/>
  <c r="S72" i="1"/>
  <c r="AD71" i="1"/>
  <c r="U71" i="1"/>
  <c r="W71" i="1" s="1"/>
  <c r="S71" i="1"/>
  <c r="AD70" i="1"/>
  <c r="U70" i="1"/>
  <c r="W70" i="1" s="1"/>
  <c r="S70" i="1"/>
  <c r="AD69" i="1"/>
  <c r="U69" i="1"/>
  <c r="W69" i="1" s="1"/>
  <c r="S69" i="1"/>
  <c r="AD68" i="1"/>
  <c r="U68" i="1"/>
  <c r="W68" i="1" s="1"/>
  <c r="S68" i="1"/>
  <c r="AD67" i="1"/>
  <c r="U67" i="1"/>
  <c r="W67" i="1" s="1"/>
  <c r="S67" i="1"/>
  <c r="AD66" i="1"/>
  <c r="U66" i="1"/>
  <c r="W66" i="1" s="1"/>
  <c r="S66" i="1"/>
  <c r="AD65" i="1"/>
  <c r="U65" i="1"/>
  <c r="W65" i="1" s="1"/>
  <c r="S65" i="1"/>
  <c r="AD64" i="1"/>
  <c r="U64" i="1"/>
  <c r="W64" i="1" s="1"/>
  <c r="S64" i="1"/>
  <c r="AD63" i="1"/>
  <c r="U63" i="1"/>
  <c r="W63" i="1" s="1"/>
  <c r="S63" i="1"/>
  <c r="AD62" i="1"/>
  <c r="U62" i="1"/>
  <c r="W62" i="1" s="1"/>
  <c r="S62" i="1"/>
  <c r="AD61" i="1"/>
  <c r="U61" i="1"/>
  <c r="W61" i="1" s="1"/>
  <c r="S61" i="1"/>
  <c r="AD60" i="1"/>
  <c r="U60" i="1"/>
  <c r="W60" i="1" s="1"/>
  <c r="S60" i="1"/>
  <c r="AD59" i="1"/>
  <c r="U59" i="1"/>
  <c r="W59" i="1" s="1"/>
  <c r="S59" i="1"/>
  <c r="AD58" i="1"/>
  <c r="U58" i="1"/>
  <c r="W58" i="1" s="1"/>
  <c r="S58" i="1"/>
  <c r="AD57" i="1"/>
  <c r="U57" i="1"/>
  <c r="W57" i="1" s="1"/>
  <c r="S57" i="1"/>
  <c r="AD56" i="1"/>
  <c r="U56" i="1"/>
  <c r="W56" i="1" s="1"/>
  <c r="S56" i="1"/>
  <c r="AD55" i="1"/>
  <c r="U55" i="1"/>
  <c r="W55" i="1" s="1"/>
  <c r="S55" i="1"/>
  <c r="AD54" i="1"/>
  <c r="U54" i="1"/>
  <c r="W54" i="1" s="1"/>
  <c r="S54" i="1"/>
  <c r="AD52" i="1"/>
  <c r="U52" i="1"/>
  <c r="W52" i="1" s="1"/>
  <c r="S52" i="1"/>
  <c r="AD51" i="1"/>
  <c r="U51" i="1"/>
  <c r="W51" i="1" s="1"/>
  <c r="S51" i="1"/>
  <c r="AD50" i="1"/>
  <c r="U50" i="1"/>
  <c r="W50" i="1" s="1"/>
  <c r="S50" i="1"/>
  <c r="AD49" i="1"/>
  <c r="U49" i="1"/>
  <c r="W49" i="1" s="1"/>
  <c r="S49" i="1"/>
  <c r="AD48" i="1"/>
  <c r="U48" i="1"/>
  <c r="W48" i="1" s="1"/>
  <c r="S48" i="1"/>
  <c r="AD47" i="1"/>
  <c r="U47" i="1"/>
  <c r="W47" i="1" s="1"/>
  <c r="S47" i="1"/>
  <c r="AD46" i="1"/>
  <c r="U46" i="1"/>
  <c r="W46" i="1" s="1"/>
  <c r="S46" i="1"/>
  <c r="AD45" i="1"/>
  <c r="U45" i="1"/>
  <c r="W45" i="1" s="1"/>
  <c r="S45" i="1"/>
  <c r="AD44" i="1"/>
  <c r="U44" i="1"/>
  <c r="W44" i="1" s="1"/>
  <c r="S44" i="1"/>
  <c r="AD43" i="1"/>
  <c r="U43" i="1"/>
  <c r="W43" i="1" s="1"/>
  <c r="S43" i="1"/>
  <c r="AD42" i="1"/>
  <c r="U42" i="1"/>
  <c r="W42" i="1" s="1"/>
  <c r="S42" i="1"/>
  <c r="AD41" i="1"/>
  <c r="U41" i="1"/>
  <c r="W41" i="1" s="1"/>
  <c r="S41" i="1"/>
  <c r="AD40" i="1"/>
  <c r="U40" i="1"/>
  <c r="W40" i="1" s="1"/>
  <c r="S40" i="1"/>
  <c r="AD39" i="1"/>
  <c r="U39" i="1"/>
  <c r="W39" i="1" s="1"/>
  <c r="S39" i="1"/>
  <c r="AD38" i="1"/>
  <c r="U38" i="1"/>
  <c r="W38" i="1" s="1"/>
  <c r="S38" i="1"/>
  <c r="AD37" i="1"/>
  <c r="U37" i="1"/>
  <c r="W37" i="1" s="1"/>
  <c r="S37" i="1"/>
  <c r="AD36" i="1"/>
  <c r="U36" i="1"/>
  <c r="W36" i="1" s="1"/>
  <c r="S36" i="1"/>
  <c r="AD35" i="1"/>
  <c r="U35" i="1"/>
  <c r="W35" i="1" s="1"/>
  <c r="S35" i="1"/>
  <c r="AD34" i="1"/>
  <c r="U34" i="1"/>
  <c r="W34" i="1" s="1"/>
  <c r="S34" i="1"/>
  <c r="AD33" i="1"/>
  <c r="U33" i="1"/>
  <c r="W33" i="1" s="1"/>
  <c r="S33" i="1"/>
  <c r="AD32" i="1"/>
  <c r="U32" i="1"/>
  <c r="W32" i="1" s="1"/>
  <c r="S32" i="1"/>
  <c r="AD31" i="1"/>
  <c r="U31" i="1"/>
  <c r="W31" i="1" s="1"/>
  <c r="S31" i="1"/>
  <c r="AD30" i="1"/>
  <c r="U30" i="1"/>
  <c r="W30" i="1" s="1"/>
  <c r="S30" i="1"/>
  <c r="AD29" i="1"/>
  <c r="U29" i="1"/>
  <c r="W29" i="1" s="1"/>
  <c r="S29" i="1"/>
  <c r="AD28" i="1"/>
  <c r="U28" i="1"/>
  <c r="W28" i="1" s="1"/>
  <c r="S28" i="1"/>
  <c r="AD27" i="1"/>
  <c r="U27" i="1"/>
  <c r="W27" i="1" s="1"/>
  <c r="S27" i="1"/>
  <c r="AD26" i="1"/>
  <c r="U26" i="1"/>
  <c r="W26" i="1" s="1"/>
  <c r="S26" i="1"/>
  <c r="AD25" i="1"/>
  <c r="U25" i="1"/>
  <c r="W25" i="1" s="1"/>
  <c r="S25" i="1"/>
  <c r="AD24" i="1"/>
  <c r="U24" i="1"/>
  <c r="W24" i="1" s="1"/>
  <c r="S24" i="1"/>
  <c r="AD23" i="1"/>
  <c r="U23" i="1"/>
  <c r="W23" i="1" s="1"/>
  <c r="S23" i="1"/>
  <c r="AD22" i="1"/>
  <c r="U22" i="1"/>
  <c r="W22" i="1" s="1"/>
  <c r="S22" i="1"/>
  <c r="AD21" i="1"/>
  <c r="U21" i="1"/>
  <c r="W21" i="1" s="1"/>
  <c r="S21" i="1"/>
  <c r="AD20" i="1"/>
  <c r="U20" i="1"/>
  <c r="W20" i="1" s="1"/>
  <c r="S20" i="1"/>
  <c r="AD19" i="1"/>
  <c r="U19" i="1"/>
  <c r="W19" i="1" s="1"/>
  <c r="S19" i="1"/>
  <c r="V18" i="1"/>
  <c r="T18" i="1"/>
  <c r="S18" i="1"/>
  <c r="U18" i="1" s="1"/>
  <c r="S17" i="1"/>
  <c r="U17" i="1" s="1"/>
  <c r="S16" i="1"/>
  <c r="U16" i="1" s="1"/>
  <c r="S15" i="1"/>
  <c r="U15" i="1" s="1"/>
  <c r="S14" i="1"/>
  <c r="U14" i="1" s="1"/>
  <c r="S13" i="1"/>
  <c r="U13" i="1" s="1"/>
  <c r="S12" i="1"/>
  <c r="U12" i="1" s="1"/>
  <c r="S11" i="1"/>
  <c r="U11" i="1" s="1"/>
  <c r="S10" i="1"/>
  <c r="U10" i="1" s="1"/>
  <c r="S9" i="1"/>
  <c r="U9" i="1" s="1"/>
  <c r="S8" i="1"/>
  <c r="U8" i="1" s="1"/>
  <c r="S7" i="1"/>
  <c r="U7" i="1" s="1"/>
  <c r="S6" i="1"/>
  <c r="U6" i="1" s="1"/>
  <c r="S5" i="1"/>
  <c r="U5" i="1" s="1"/>
  <c r="S4" i="1"/>
  <c r="U4" i="1" s="1"/>
  <c r="S3" i="1"/>
  <c r="U3" i="1" s="1"/>
  <c r="S2" i="1"/>
  <c r="U2" i="1" s="1"/>
  <c r="AD89" i="1" l="1"/>
  <c r="W89" i="1"/>
  <c r="AD93" i="1"/>
  <c r="W93" i="1"/>
  <c r="AD97" i="1"/>
  <c r="W97" i="1"/>
  <c r="AD101" i="1"/>
  <c r="W101" i="1"/>
  <c r="AD105" i="1"/>
  <c r="W105" i="1"/>
  <c r="AD90" i="1"/>
  <c r="W90" i="1"/>
  <c r="AD94" i="1"/>
  <c r="W94" i="1"/>
  <c r="AD98" i="1"/>
  <c r="W98" i="1"/>
  <c r="AD102" i="1"/>
  <c r="W102" i="1"/>
  <c r="AD106" i="1"/>
  <c r="W106" i="1"/>
  <c r="AD91" i="1"/>
  <c r="W91" i="1"/>
  <c r="AD95" i="1"/>
  <c r="W95" i="1"/>
  <c r="AD99" i="1"/>
  <c r="W99" i="1"/>
  <c r="AD103" i="1"/>
  <c r="W103" i="1"/>
  <c r="AD107" i="1"/>
  <c r="W107" i="1"/>
  <c r="AD92" i="1"/>
  <c r="W92" i="1"/>
  <c r="AD96" i="1"/>
  <c r="W96" i="1"/>
  <c r="AD100" i="1"/>
  <c r="W100" i="1"/>
  <c r="AD104" i="1"/>
  <c r="W104" i="1"/>
  <c r="W72" i="1"/>
  <c r="AD53" i="1"/>
  <c r="AD9" i="1"/>
  <c r="W9" i="1"/>
  <c r="AD17" i="1"/>
  <c r="W17" i="1"/>
  <c r="W6" i="1"/>
  <c r="AD6" i="1"/>
  <c r="W14" i="1"/>
  <c r="AD14" i="1"/>
  <c r="W3" i="1"/>
  <c r="AD3" i="1"/>
  <c r="W7" i="1"/>
  <c r="AD7" i="1"/>
  <c r="W11" i="1"/>
  <c r="AD11" i="1"/>
  <c r="AD15" i="1"/>
  <c r="W15" i="1"/>
  <c r="AD5" i="1"/>
  <c r="W5" i="1"/>
  <c r="W13" i="1"/>
  <c r="AD13" i="1"/>
  <c r="AD2" i="1"/>
  <c r="W2" i="1"/>
  <c r="W10" i="1"/>
  <c r="AD10" i="1"/>
  <c r="AD18" i="1"/>
  <c r="W18" i="1"/>
  <c r="W4" i="1"/>
  <c r="AD4" i="1"/>
  <c r="W8" i="1"/>
  <c r="AD8" i="1"/>
  <c r="W12" i="1"/>
  <c r="AD12" i="1"/>
  <c r="W16" i="1"/>
  <c r="AD16" i="1"/>
</calcChain>
</file>

<file path=xl/sharedStrings.xml><?xml version="1.0" encoding="utf-8"?>
<sst xmlns="http://schemas.openxmlformats.org/spreadsheetml/2006/main" count="1452" uniqueCount="741">
  <si>
    <t>NÚMERO DE CONTRATO</t>
  </si>
  <si>
    <t>FECHA SUSCRIPCIÓN CONTRATO</t>
  </si>
  <si>
    <t>CARGO DEL ORDENADOR DEL GASTO O SU DELEGADO</t>
  </si>
  <si>
    <t>DEPENDENCIA</t>
  </si>
  <si>
    <t>OBJETO DEL CONTRATO</t>
  </si>
  <si>
    <t>MODALIDAD DE SELECCIÓN</t>
  </si>
  <si>
    <t>NO. PROCESO</t>
  </si>
  <si>
    <t>CLASE DE CONTRATO</t>
  </si>
  <si>
    <t>VALOR INICIAL DEL CONTRATO (En pesos)</t>
  </si>
  <si>
    <t>CDP</t>
  </si>
  <si>
    <t>RP</t>
  </si>
  <si>
    <t>CONTRATISTA  NATURALEZA</t>
  </si>
  <si>
    <t>CONTRATISTA : TIPO IDENTIFICACIÓN</t>
  </si>
  <si>
    <t>CONTRATISTA : NOMBRE COMPLETO</t>
  </si>
  <si>
    <t>SUPERVISOR : NOMBRE COMPLETO</t>
  </si>
  <si>
    <t>ADICIONES : VALOR TOTAL</t>
  </si>
  <si>
    <t>VALOR TOTAL DEL CONTRATO MAS ADICIONES Y REDUCCIONES</t>
  </si>
  <si>
    <t xml:space="preserve">VALOR PAGADO </t>
  </si>
  <si>
    <t>SALDO
PENDIENTE POR PAGAR</t>
  </si>
  <si>
    <t>FECHA INICIO CONTRATO</t>
  </si>
  <si>
    <t>FECHA TERMINACIÓN CONTRATO</t>
  </si>
  <si>
    <t xml:space="preserve">PORCENTAJE AVANCE PRESUPUESTAL </t>
  </si>
  <si>
    <t xml:space="preserve"> 001-001-2026</t>
  </si>
  <si>
    <t>SUBDIRECCIÓN GENERAL DE CONTRATACIÓN</t>
  </si>
  <si>
    <t>DIRECCION GENERAL</t>
  </si>
  <si>
    <t>CONTRATAR UN PROFESIONAL EN DERECHO, COMO APOYO A LA GESTIÓN PARA QUE ADELANTE LA PROYECCIÓN DE DECISIONES Y RECAUDO PROBATORIO EN ETAPA DE INSTRUCCIÓN EN LA OFICINA DE CONTROL INTERNO DISCIPLINARIO DE LA AGENCIA LOGÍSTICA DE LAS FUERZAS MILITARES</t>
  </si>
  <si>
    <t>CONTRATACION DIRECTA</t>
  </si>
  <si>
    <t>002-005-2026</t>
  </si>
  <si>
    <t>PRESTACION DE SERVICIOS</t>
  </si>
  <si>
    <t>5226</t>
  </si>
  <si>
    <t>NATURAL</t>
  </si>
  <si>
    <t>CC</t>
  </si>
  <si>
    <t>1016077213</t>
  </si>
  <si>
    <t xml:space="preserve">ANGIE CAROLINA ARROYO NIVIA </t>
  </si>
  <si>
    <t>DIANA MARCELA SERRANO ESPINOSA</t>
  </si>
  <si>
    <t xml:space="preserve"> 001-002-2026</t>
  </si>
  <si>
    <t>CONTRATAR UN PROFESIONAL EN DERECHO COMO APOYO A LA GESTIÓN PARA QUE ADELANTE LA SUSTANCIACIÓN Y ASESORAMIENTO EN ETAPA DE JUZGAMIENTO EN LA OFICINA DE CONTROL INTERNO DISCIPLINARIO DE LA AGENCIA LOGÍSTICA DE LAS FUERZAS MILITARES</t>
  </si>
  <si>
    <t>002-006-2026</t>
  </si>
  <si>
    <t>4126</t>
  </si>
  <si>
    <t>5326</t>
  </si>
  <si>
    <t>1049625689</t>
  </si>
  <si>
    <t xml:space="preserve">KATERYN TATIANA ACOSTA GOMEZ </t>
  </si>
  <si>
    <t>MELANIE SALAS VALENZUELA</t>
  </si>
  <si>
    <t xml:space="preserve"> 001-003-2026</t>
  </si>
  <si>
    <t>DIRECCION ADMINISTRATIVA</t>
  </si>
  <si>
    <t>CONTRATAR UN PROFESIONAL PARA EL APOYO A LA IMPLEMENTACIÓN DE ESTRATEGIAS, PLANES, PROGRAMAS Y ACTIVIDADES QUE REDUZCAN DE FORMA SIGNIFICATIVA LA RACIONALIZACIÓN DE TRÁMITES DE LA DIRECCIÓN ADMINISTRATIVA Y TALENTO HUMANO</t>
  </si>
  <si>
    <t>002-024-2026</t>
  </si>
  <si>
    <t>5426</t>
  </si>
  <si>
    <t>1010220253</t>
  </si>
  <si>
    <t xml:space="preserve">ELIANA ALEJANDRA VARGAS VARGAS </t>
  </si>
  <si>
    <t>ELISABETH LARA MOLINA</t>
  </si>
  <si>
    <t xml:space="preserve"> 001-004-2026</t>
  </si>
  <si>
    <t>CONTRATAR UN PROFESIONAL EN PSICOLOGIA PARA DISEÑO E IMPLEMENTACIÓN DEL DECRETO 728 DE 2025: ACCIONES DE PROMOCIÓN DE LA SALUD MENTAL, PREVENCIÓN DE PROBLEMAS Y TRASTORNOS MENTALES, Y CONSUMO DE SUSTANCIAS PSICOACTIVAS EN EL ÁMBITO LABORAL</t>
  </si>
  <si>
    <t>002-022-2026</t>
  </si>
  <si>
    <t>5126</t>
  </si>
  <si>
    <t>5526</t>
  </si>
  <si>
    <t>52542071</t>
  </si>
  <si>
    <t xml:space="preserve">ANDREA PAOLA MANCIPE CALDERON </t>
  </si>
  <si>
    <t>NANCY LILIANA CUTA</t>
  </si>
  <si>
    <t xml:space="preserve"> 001-005-2026</t>
  </si>
  <si>
    <t>CONTRATAR UN ABOGADO PARA PRESTAR SERVICIOS PROFESIONALES ESPECIALIZADOS DE APOYO Y ASISTENCIA JURÍDICA AL GRUPO DE ADMINISTRACION Y DESARROLLO DEL TALENTO HUMANO DE LA ALFM EN APLICACIÓN DE LA NORMATIVA VIGENTE EN EL RÉGIMEN DE CARRERA ADMINISTRATIVA, LA FUNCIÓN PÚBLICA, ASÍ COMO LA...</t>
  </si>
  <si>
    <t>002-019-2026</t>
  </si>
  <si>
    <t>3826</t>
  </si>
  <si>
    <t>5726</t>
  </si>
  <si>
    <t>1019097580</t>
  </si>
  <si>
    <t xml:space="preserve">MARIA ALEJANDRA MORENO GARCIA </t>
  </si>
  <si>
    <t>LEONEL GUIVALDO MOSQUERA</t>
  </si>
  <si>
    <t xml:space="preserve"> 001-006-2026</t>
  </si>
  <si>
    <t>CONTRATAR UN PROFESIONAL CON CONOCIMIENTOS ESPECÍFICOS PARA DAR SOPORTE OPERACIONAL DEL MÓDULO FINANCIERO Y MODULO LOANS (CRÉDITOS CARTERA) EN EL SISTEMA ERP-SAP DE LA AGENCIA LOGÍSTICA DE LAS FUERZAS MILITARES.</t>
  </si>
  <si>
    <t>002-004-2026</t>
  </si>
  <si>
    <t>4026</t>
  </si>
  <si>
    <t>5626</t>
  </si>
  <si>
    <t xml:space="preserve">MARIA CRISTINA VACA MUÑOZ </t>
  </si>
  <si>
    <t>DARIS YANETH PADILLA DIAZ</t>
  </si>
  <si>
    <t xml:space="preserve"> 001-007-2026</t>
  </si>
  <si>
    <t>CONTRATAR UN PROFESIONAL CON CONOCIMIENTO EN PLANES ESTRATÉGICOS DE SEGURIDAD VIAL, REALIZANDO SEGUIMIENTO Y ORIENTACION A LAS ACTIVIDADES DERIVADAS DEL PLAN ESTRATEGICO DE SEGURIDAD VIAL DE LA AGENCIA LOGISTICA DE LAS FUERZAS MILITARES</t>
  </si>
  <si>
    <t>002-023-2026</t>
  </si>
  <si>
    <t>5926</t>
  </si>
  <si>
    <t>80027268</t>
  </si>
  <si>
    <t xml:space="preserve">CARLOS JULIO ARRIETA NIÑO </t>
  </si>
  <si>
    <t>GERMAN ALBERTO PALENCIA</t>
  </si>
  <si>
    <t xml:space="preserve"> 001-008-2026</t>
  </si>
  <si>
    <t>CONTRATAR UN PROFESIONAL EN PSICOLOGÍA CON ESPECIALIZACIÓN PARA LA IMPLEMENTACIÓN Y GESTIÓN DE ESTRATEGIAS PARA APOYAR LA SELECCIÓN DE PERSONAL A NIVEL REGIONALES Y PROGRAMAS DE BIENESTAR LABORAL, CLIMA ORGANIZACIONAL EN LA DATH DE LA ALFM</t>
  </si>
  <si>
    <t>002-018-2026</t>
  </si>
  <si>
    <t>3726</t>
  </si>
  <si>
    <t>6026</t>
  </si>
  <si>
    <t>1091667833</t>
  </si>
  <si>
    <t xml:space="preserve">ERITH YAHIR PAEZ GALEANO </t>
  </si>
  <si>
    <t>MARIA FERNANDA PATIÑO MORALES</t>
  </si>
  <si>
    <t xml:space="preserve"> 001-009-2026</t>
  </si>
  <si>
    <t>CONTRATAR UN PROFESIONAL ESPECIALIZADO EN PSICOLOGÍA PARA LA IMPLEMENTACIÓN Y GESTIÓN DE ESTRATEGIAS QUE RESPALDEN LOS PROCESOS DE SELECCIÓN DE PERSONAL, ASÍ COMO LAS ACTIVIDADES DE CAPACITACIÓN, INDUCCIÓN, REINDUCCIÓN Y FORTALECIMIENTO DE COMPETENCIAS, EN EL MARCO DE LAS</t>
  </si>
  <si>
    <t>002-017-2026</t>
  </si>
  <si>
    <t>3526</t>
  </si>
  <si>
    <t>6126</t>
  </si>
  <si>
    <t>1082898851</t>
  </si>
  <si>
    <t xml:space="preserve">CLAUDIA MILENA MARULANDA MELO </t>
  </si>
  <si>
    <t xml:space="preserve"> 001-010-2026</t>
  </si>
  <si>
    <t>CONTRATAR UN PROFESIONAL EN INGENIERIA AMBIENTAL PARA DISEÑO E IMPLEMENTACIÓN DEL SISTEMA DE GESTIÓN AMBIENTAL Y SANEAMIENTO BÁSICO EN LA AGENCIA LOGÍSTICA DE LAS FUERZAS MILITARES</t>
  </si>
  <si>
    <t>002.021-2026</t>
  </si>
  <si>
    <t>4726</t>
  </si>
  <si>
    <t>6226</t>
  </si>
  <si>
    <t>80008570</t>
  </si>
  <si>
    <t xml:space="preserve">NELSON GABRIEL CASTRO CAVIEDES </t>
  </si>
  <si>
    <t xml:space="preserve"> 001-011-2026</t>
  </si>
  <si>
    <t>CONTRATAR UN PROFESIONAL PARA SANEAR LA TRADICIÓN, PROPIEDAD Y DEMÁS REQUERIMIENTOS DE LOS VEHÍCULOS A NOMBRE DE LOS EXTINTOS FONDOS ROTATORIOS EJERCITO- ARMADA- FUERZA AEREA Y DE LA AGENCIA LOGÍSTICA DE LAS FUERZAS MILITARES</t>
  </si>
  <si>
    <t>002-025-2026</t>
  </si>
  <si>
    <t>6326</t>
  </si>
  <si>
    <t>1013688711</t>
  </si>
  <si>
    <t xml:space="preserve">JENNIFER DAYANNE BERMUDEZ GARRIDO </t>
  </si>
  <si>
    <t xml:space="preserve"> 001-012-2026</t>
  </si>
  <si>
    <t>SECRETARIA GENERAL</t>
  </si>
  <si>
    <t>CONTRATAR UN PROFESIONAL ESPECIALIZADO EN DERECHO LABORAL Y DERECHO PUBLICO, PARA QUE DESARROLLE LA ASESORÍA JURÍDICA EN LOS TEMAS LABORALES Y DE FUNCIÓN PÚBLICA EN LA ALFM</t>
  </si>
  <si>
    <t>002-015-2026</t>
  </si>
  <si>
    <t>6726</t>
  </si>
  <si>
    <t>41649134</t>
  </si>
  <si>
    <t xml:space="preserve">NUBIA GONZALEZ CERON </t>
  </si>
  <si>
    <t xml:space="preserve"> 001-013-2026</t>
  </si>
  <si>
    <t>CONTRATAR EL SERVICIO DE MENSAJERO MOTORIZADO PARA LA OFICINA PRINCIPAL DE LA AGENCIA LOGISTICA DE LAS FUERZAS MILITARES</t>
  </si>
  <si>
    <t>002-027-2026</t>
  </si>
  <si>
    <t>6426</t>
  </si>
  <si>
    <t>79618112</t>
  </si>
  <si>
    <t>ARY VIDAL TAMAYO</t>
  </si>
  <si>
    <t>CESAR RODOLFO RODRIGUEZ BERNAL</t>
  </si>
  <si>
    <t xml:space="preserve"> 001-014-2026</t>
  </si>
  <si>
    <t>CONTRATAR UN (A) AUXILIAR DE ENFERMERÍA PARA LA AGENCIA LOGÍSTICA DE LAS FUERZAS MILITARES - OFICINA PRINCIPAL</t>
  </si>
  <si>
    <t>002-020-2026</t>
  </si>
  <si>
    <t>4626</t>
  </si>
  <si>
    <t>6526</t>
  </si>
  <si>
    <t>52844044</t>
  </si>
  <si>
    <t xml:space="preserve">LILIANA CRUZ MUÑOZ </t>
  </si>
  <si>
    <t xml:space="preserve"> 001-015-2026</t>
  </si>
  <si>
    <t>PRESTACION DE SERVICIOS PROFESIONALES EN DERECHO PENAL PARA REPRESENTAR EN LOS PROCESOS A LA AGENCIA LOGÍSTICA DE LAS FUERZAS MILITARES</t>
  </si>
  <si>
    <t>002-014-2026</t>
  </si>
  <si>
    <t>6826</t>
  </si>
  <si>
    <t>3021952</t>
  </si>
  <si>
    <t xml:space="preserve">CESAR AUGUSTO CLAVIJO MUNEVAR </t>
  </si>
  <si>
    <t>JULIAN EDULFO VELANDIA LOPEZ</t>
  </si>
  <si>
    <t xml:space="preserve"> 001-016-2026</t>
  </si>
  <si>
    <t>CONTRATAR LOS SERVICIOS PROFESIONALES DE UN EXPERTO CON CONOCIMIENTO Y EXPERIENCIA PARA LA IMPLEMENTACIÓN Y APLICACIÓN EFECTIVA DE LAS TABLAS DE RETENCIÓN DOCUMENTAL (TRD) Y LAS TABLAS DE VALORACIÓN DOCUMENTAL (TVD), PREVIAMENTE APROBADAS Y CONVALIDADAS POR EL ARCHIVO GENERAL DE..</t>
  </si>
  <si>
    <t>002-026-2026</t>
  </si>
  <si>
    <t>6626</t>
  </si>
  <si>
    <t>80875976</t>
  </si>
  <si>
    <t xml:space="preserve">DIEGO FERNANDO SALOM GARCIA </t>
  </si>
  <si>
    <t>AMPARO JANNETE CORDOBA SANTOS</t>
  </si>
  <si>
    <t xml:space="preserve"> 001-017-2026</t>
  </si>
  <si>
    <t>CONTRATAR LOS SERVICIOS DE UN PROFESIONAL EN CIENCIAS ECONOMICAS QUE ADELANTE ACTIVIDADES DE ESTRUCTURACION Y EVALUACIÓN, CAPACITACIÓN, MANEJO DE TVEC Y APOYO EN LOS PROCESOS DE SELECCIÓN QUE SE ADELANTEN EN LA SUBDIRECCION GENERAL DE CONTRATACION Y/O EN LAS REGIONALES DE LA.</t>
  </si>
  <si>
    <t>002-008-2026</t>
  </si>
  <si>
    <t>7926</t>
  </si>
  <si>
    <t>7326</t>
  </si>
  <si>
    <t>1121823436</t>
  </si>
  <si>
    <t xml:space="preserve">LINA CAMILA GALINDO RAMIREZ </t>
  </si>
  <si>
    <t>ROSA YANETH FUENTES MORERA</t>
  </si>
  <si>
    <t xml:space="preserve"> 001-017-2026 CESION</t>
  </si>
  <si>
    <t>ANGIE DAYHANA GONZALEZ DAVILA</t>
  </si>
  <si>
    <t xml:space="preserve"> 001-018-2026</t>
  </si>
  <si>
    <t>CONTRATAR LOS SERVICIOS DE UN ABOGADO ESPECIALISTA COMO APOYO A LA GESTION PRECONTRACTUAL EN DESARROLLO DE LOS DIFERENTES PROCESOS DE ADQUISICIONES DE BIENES Y SERVICIOS QUE ADELANTE LA SUBDIRECCIÓN GENERAL DE CONTRATACIÓN DE LA AGENCIA LOGISTICA DE LAS FUERZAS MILITARES</t>
  </si>
  <si>
    <t>002-009-2026</t>
  </si>
  <si>
    <t>4526</t>
  </si>
  <si>
    <t>7426</t>
  </si>
  <si>
    <t>63543618</t>
  </si>
  <si>
    <t xml:space="preserve">LUZ AMANDA DURAN ESPITIA </t>
  </si>
  <si>
    <t xml:space="preserve"> 001-019-2026</t>
  </si>
  <si>
    <t>CONTRATAR UN PROFESIONAL NUTRICIONISTA-DIETISTA PARA BRINDAR APOYO A LA SGOL EN LA PLANEACIÓN, SUPERVISIÓN, CONTROL Y EJECUCIÓN DE LA GESTIÓN LOGÍSTICA Y ADMINISTRATIVA EN LOS COMEDORES Y CADS ADMINISTRADOS POR LA ALFM AL NIVEL DE LA OF PPAL Y LAS REGIONALES.</t>
  </si>
  <si>
    <t>002-010-2026</t>
  </si>
  <si>
    <t>4926</t>
  </si>
  <si>
    <t>7726</t>
  </si>
  <si>
    <t>1072430345</t>
  </si>
  <si>
    <t xml:space="preserve">OSCAR JAVIER ALVAREZ GALVIZ </t>
  </si>
  <si>
    <t>ELIZABETH CRUZ CONTRERAS</t>
  </si>
  <si>
    <t xml:space="preserve"> 001-020-2026</t>
  </si>
  <si>
    <t>CONTRATAR LOS SERVICIOS PROFESIONALES DE UN ABOGADO COMO APOYO A LA SUBDIRECCIÓN DE CONTRATACIÓN EN LAS ACTIVIDADES INHERENTES AL TRÁMITE E IMPULSO DE LOS PROCEDIMIENTOS ADMINISTRATIVOS SANCIONATORIOS CONTRACTUALES QUE ADELANTE LA AGENCIA LOGÍSTICA DE LAS FUERZAS</t>
  </si>
  <si>
    <t>002-007-2026</t>
  </si>
  <si>
    <t>4326</t>
  </si>
  <si>
    <t>7626</t>
  </si>
  <si>
    <t>1032393424</t>
  </si>
  <si>
    <t xml:space="preserve">CINDY CONSTANZA MESA MORALES </t>
  </si>
  <si>
    <t xml:space="preserve"> 001-021-2026</t>
  </si>
  <si>
    <t>CONTRATAR UN PROFESIONAL EN ADMINISTRACIÓN DE EMPRESAS ESPECIALIZADO EN POLITICA SOCIAL, PARA DISEÑAR E IMPLEMENTAR EL MANUAL DE ADMINISTRACION DE PERSONAL Y EL MANUAL ESPECIFICO DE FUNCIONES Y DE COMPETENCIAS, DEL PROYECTO DE FORTALECIMIENTO INSTITUCIONAL DESARROLLADO POR</t>
  </si>
  <si>
    <t>002-016-2026</t>
  </si>
  <si>
    <t>5826</t>
  </si>
  <si>
    <t>7826</t>
  </si>
  <si>
    <t>52052848</t>
  </si>
  <si>
    <t>VARGAS BAUTISTA YINETH</t>
  </si>
  <si>
    <t xml:space="preserve"> 001-022-2026</t>
  </si>
  <si>
    <t>CONTRATAR LOS SERVICIOS PROFESIONALES DE UN ABOGADO PARA REPRESENTAR A LA AGENCIA LOGÍSTICA DE LAS FUERZAS MILITARES EN PROCESOS PREJURÍDICOS Y JURÍDICOS</t>
  </si>
  <si>
    <t>002-003-2026</t>
  </si>
  <si>
    <t>3626</t>
  </si>
  <si>
    <t>79906003</t>
  </si>
  <si>
    <t>RODRIGUEZ CAMILO</t>
  </si>
  <si>
    <t>MONICA ALEJANDRA SANCHEZ PACHON</t>
  </si>
  <si>
    <t xml:space="preserve"> 001-023-2026</t>
  </si>
  <si>
    <t>SUBDIRECCION GENERAL DE OPERACIÓN LOGÍSTICA</t>
  </si>
  <si>
    <t>CONTRATAR LOS SERVICIOS PROFESIONALES DE UN INGENIERO DE ALIMENTOS COMO APOYO A LA GESTIÓN DE ABASTECIMIENTO EN DESARROLLO DE LOS DIFERENTES PROCESOS DE ADQUISICIONES DE BIENES Y SERVICIOS QUE ADELANTA LA ALFM REG CARIBE</t>
  </si>
  <si>
    <t>002-011-2026</t>
  </si>
  <si>
    <t>4826</t>
  </si>
  <si>
    <t>8626</t>
  </si>
  <si>
    <t>1044913850</t>
  </si>
  <si>
    <t xml:space="preserve">HEDER DIAZ OROZCO </t>
  </si>
  <si>
    <t>ATALIBAR HERNANDEZ MURILLO</t>
  </si>
  <si>
    <t xml:space="preserve"> 001-024-2026</t>
  </si>
  <si>
    <t>CONTRATAR UN PROFESIONAL EN CONTADURIA PUBLICA PARA QUE DESARROLLE FUNCIONES RELACIONADAS CON EL PROCESO PRESUPUESTAL, QUE SE ADELANTAN EN EL GRUPO FINANCIERO DE LA AGENCIA LOGÍSTICA DE LAS FUERZAS MILITARES REGIONAL CARIBE</t>
  </si>
  <si>
    <t>002-013-2026</t>
  </si>
  <si>
    <t>10026</t>
  </si>
  <si>
    <t>45688348</t>
  </si>
  <si>
    <t xml:space="preserve">FRANCIA HELENA ANGULO SANTOS </t>
  </si>
  <si>
    <t xml:space="preserve"> 001-025-2026</t>
  </si>
  <si>
    <t>CONTRATAR LOS SERVICIOS DE UN INGENIERO DE ALIMENTOS COMO APOYO A LA GESTIÓN DE ABASTECIMIENTO EN DESARROLLO DE LOS DIFERENTES PROCESOS DE ADQUISICIONES DE BIENES Y SERVICIOS QUE ADELANTE LA ALFM REGIONAL PACIFICO</t>
  </si>
  <si>
    <t>002-012-2026</t>
  </si>
  <si>
    <t>9026</t>
  </si>
  <si>
    <t>66735683</t>
  </si>
  <si>
    <t xml:space="preserve">EMMA SINISTERRA MURILLO </t>
  </si>
  <si>
    <t>JOANN GALINDEZ DIAZ</t>
  </si>
  <si>
    <t xml:space="preserve"> 001-026-2026</t>
  </si>
  <si>
    <t>PRESTACIÓN DE SERVICIOS PARA LA REALIZACIÓN Y EJECUCIÓN DE LAS ACTIVIDADES PREVISTAS EN EL PROGRAMA DE BIENESTAR E INCENTIVOS Y/O REUNIONES DE TIPO ADMINISTRATIVO DE LA AGENCIA LOGÍSTICA DE LAS FUERZAS MILITARES</t>
  </si>
  <si>
    <t>002-002-2026</t>
  </si>
  <si>
    <t>3426</t>
  </si>
  <si>
    <t>12326</t>
  </si>
  <si>
    <t>JURIDICA</t>
  </si>
  <si>
    <t>NIT</t>
  </si>
  <si>
    <t>860013570-3</t>
  </si>
  <si>
    <t>CAJA DE COMPENSACION FAMILIAR CAFAM</t>
  </si>
  <si>
    <t>SANDRA INES VARGAS</t>
  </si>
  <si>
    <t xml:space="preserve"> 001-027-2026</t>
  </si>
  <si>
    <t>PRESTACION DE SERVICIOS PARA LA EJECUCION DEL PLAN INSTITUCIONAL DE CAPACITACION PIC 2026, ADOPTADO PARA LOS FUNCIONARIOS DE PLANTA DE LA AGENCIA LOGISTICA DE LAS FUERZAS MILITARES</t>
  </si>
  <si>
    <t>002-029-2026</t>
  </si>
  <si>
    <t>OTRO</t>
  </si>
  <si>
    <t>8526</t>
  </si>
  <si>
    <t>13426</t>
  </si>
  <si>
    <t>800144829-9</t>
  </si>
  <si>
    <t>UNIVERSIDAD COLEGIO MAYOR DE CUNDINAMARCA</t>
  </si>
  <si>
    <t>ROSA YAMILE SANTAMARIA PUERTO</t>
  </si>
  <si>
    <t xml:space="preserve"> 001-028-2026</t>
  </si>
  <si>
    <t>DIRECCIÓN GENERAL</t>
  </si>
  <si>
    <t>OFICINA DE TECNOLOGIA</t>
  </si>
  <si>
    <t>RENOVACIÓN, ACTUALIZACIÓN Y MANTENIMIENTO DE LA SUITE VISIÓN EMPRESARIAL PARA LA AGENCIA LOGISTICA DE LAS FUERZAS MILITARES</t>
  </si>
  <si>
    <t>002-001-2026</t>
  </si>
  <si>
    <t>3326</t>
  </si>
  <si>
    <t>13326</t>
  </si>
  <si>
    <t>804002893-6</t>
  </si>
  <si>
    <t>PENSEMOS S.A</t>
  </si>
  <si>
    <t>ROBERTO VELASQUEZ ARANGO</t>
  </si>
  <si>
    <t xml:space="preserve"> 001-029-2026</t>
  </si>
  <si>
    <t>DIRECCION DE PRODUCCION</t>
  </si>
  <si>
    <t>CONTRATAR EL SERVICIO DE UN ENTE CERTIFICADOR PARA LOS LOTES DE RACIONES DE CAMPAÑA DE LA AGENCIA LOGISTICA DE LAS FUERZAS MILITARES</t>
  </si>
  <si>
    <t>002-031-2026</t>
  </si>
  <si>
    <t>8326</t>
  </si>
  <si>
    <t>13626</t>
  </si>
  <si>
    <t>860012336-1</t>
  </si>
  <si>
    <t>INSTITUTO COLOMBIANO DE NORMAS TECNICAS Y CERTIFICACION ICONTEC</t>
  </si>
  <si>
    <t>YINNA YULIETH ABELARDEZ MUÑOZ</t>
  </si>
  <si>
    <t xml:space="preserve"> 001-030-2026</t>
  </si>
  <si>
    <t>DIRECCION OTROS ABASTECIMIENTOS Y SERVICIOS</t>
  </si>
  <si>
    <t>CONTRATAR LA VINCULACIÓN CON UNA CENTRAL DE RIESGO, QUE PERMITA REALIZAR LA CONSULTA RELACIONADA CON EL COMPORTAMIENTO HISTÓRICO DE PAGO, CAPACIDAD, NIVEL DE ENDEUDAMIENTO Y ESCALA DE RIESGO QUE PRESENTA CADA UNO DE LOS USUARIOS DEL SERVICIO DE CRÉDITO; COMO TAMBIÉN VALIDAR LA INFORMACIÓN DE UBICACIÓN Y ESTADO DEL DOCUMENTO DE IDENTIFICACIÓN</t>
  </si>
  <si>
    <t>MÍNIMA CUANTÍA</t>
  </si>
  <si>
    <t>002-032-2026</t>
  </si>
  <si>
    <t>8126</t>
  </si>
  <si>
    <t>22126</t>
  </si>
  <si>
    <t>900572445-2</t>
  </si>
  <si>
    <t>CIFIN S.A.S.</t>
  </si>
  <si>
    <t>JULIETH ROCIO ALONSO MARTINEZ</t>
  </si>
  <si>
    <t>B-001-031-2026</t>
  </si>
  <si>
    <t>COSTOS DE BOLSA MERCANTIL DE COLOMBIA</t>
  </si>
  <si>
    <t>EL COMISIONISTA A TRAVÉS DE LA BMC, SE COMPROMETE A ACTUAR POR CUENTA DE LA ALFM, EN LA COMPRA DE BIENES Y/O SERVICIOS ESTABLECIDOS MEDIANTE FICHAS TÉCNICAS DE NEGOCIACIÓN, DE PRODUCTOS Y ANEXOS A TRAVÉS DEL MCP PARA LA VIGENCIA 2026 A NIVEL NAL</t>
  </si>
  <si>
    <t>CONTRATACION REGIMEN ESPECIAL</t>
  </si>
  <si>
    <t>B 002-036-2026</t>
  </si>
  <si>
    <t>30526</t>
  </si>
  <si>
    <t>830094283-1</t>
  </si>
  <si>
    <t>MERCADO Y BOLSA S. A</t>
  </si>
  <si>
    <t>DAVID JOSE BALDION ACEVEDO</t>
  </si>
  <si>
    <t xml:space="preserve"> 001-032-2026</t>
  </si>
  <si>
    <t>SUMINISTRO DE MATERIA PRIMA PARA LA PANADERÍA DE LA DIRECCIÓN DE PRODUCCIÓN DE LA AGENCIA LOGISTICA DE LAS FUERZAS MILITARES</t>
  </si>
  <si>
    <t>SELECCIÓN ABREVIADA SUBASTA INVERSA</t>
  </si>
  <si>
    <t>002-028-2026</t>
  </si>
  <si>
    <t>SUMINISTROS</t>
  </si>
  <si>
    <t>34626</t>
  </si>
  <si>
    <t>900503041-6</t>
  </si>
  <si>
    <t>SUPRISA S A S</t>
  </si>
  <si>
    <t>CRISTHIAN CAMILO CIFUENTES ALAYON</t>
  </si>
  <si>
    <t xml:space="preserve"> 001-033-2026</t>
  </si>
  <si>
    <t>ADQUIRIR COMIDAS LISTAS, PANADERIA LARGA VIDA, ENERGETICOS, EMPAQUES Y OTROS PRODUCTOS O MATERIAS PRIMAS DESTINADAS AL ENSAMBLE DE RACIONES DE CAMPAÑA EN LA AGENCIA LOGISTICA DE LAS FUERZAS MILITARES</t>
  </si>
  <si>
    <t>002-030-2026</t>
  </si>
  <si>
    <t>COMPRAVENTA</t>
  </si>
  <si>
    <t>8226</t>
  </si>
  <si>
    <t>45426</t>
  </si>
  <si>
    <t>900273276-1</t>
  </si>
  <si>
    <t>ASESORES EN MERCADOS Y FINANZAS S.A.S.</t>
  </si>
  <si>
    <t xml:space="preserve"> 001-034-2026</t>
  </si>
  <si>
    <t>45526</t>
  </si>
  <si>
    <t>900075225-7</t>
  </si>
  <si>
    <t>DRYCOL S.A.S.</t>
  </si>
  <si>
    <t>CESAR RAMSES ROJAS LOPEZ</t>
  </si>
  <si>
    <t xml:space="preserve"> 001-035-2026</t>
  </si>
  <si>
    <t>48226</t>
  </si>
  <si>
    <t>860504860-1</t>
  </si>
  <si>
    <t>LA HUERTA DE ORIENTE S . A. S.</t>
  </si>
  <si>
    <t xml:space="preserve"> 001-036-2026</t>
  </si>
  <si>
    <t>SUBDIRECCIÓN GENERAL DE CONTRATACIÓN (ENCARGADA)</t>
  </si>
  <si>
    <t>CONTRATAR UN OUTSOURCING PARA EL SUMINISTRO Y ADMINISTRACION DE PERSONAL OPERATIVO PARA LAS UNIDADES DE NEGOCIO DE LA DIRECCIÓN DE PRODUCCIÓN DE LA AGENCIA LOGÍSTICA DE LAS FUERZAS MILITARES</t>
  </si>
  <si>
    <t>002-048-2026</t>
  </si>
  <si>
    <t>45626</t>
  </si>
  <si>
    <t>901163043-4</t>
  </si>
  <si>
    <t>LUGOAP SERVICIOS TEMPORALES SAS</t>
  </si>
  <si>
    <t xml:space="preserve"> 001-037-2026</t>
  </si>
  <si>
    <t>48826</t>
  </si>
  <si>
    <t>902047114-6</t>
  </si>
  <si>
    <t>CONSORCIO CRC ALFM 2026</t>
  </si>
  <si>
    <t>MARTHA CECILIA PORRAS CORREDOR</t>
  </si>
  <si>
    <t xml:space="preserve"> 001-038-2026</t>
  </si>
  <si>
    <t>CONTRATAR EL SERVICIO DE REVISIÓN TÉCNICO-MECÁNICA DE LOS VEHÍCULOS DE LA OFICINA PRINCIPAL DE LA AGENCIA LOGÍSTICA DE LAS FUERZAS MILITARES</t>
  </si>
  <si>
    <t>002-044-2026</t>
  </si>
  <si>
    <t>11426</t>
  </si>
  <si>
    <t>49026</t>
  </si>
  <si>
    <t>900760761-1</t>
  </si>
  <si>
    <t>INGENIERIA J.P. SAS</t>
  </si>
  <si>
    <t>MIGUEL ANTONIO RODRIGUEZ</t>
  </si>
  <si>
    <t xml:space="preserve"> 001-039-2026</t>
  </si>
  <si>
    <t>ADQUISICIÓN FIRMA DIGITAL FUNCION PÚBLICA PARA PERSONA NATURAL (TOKEN) DISPOSITIVO FÍSICO Y CERTIFICADO DIGITAL PERSONA JURÍDICA PARA FACTURACIÓN ELECTRÓNICA PARA LA AGENCIA LOGISTICA DE LAS FUERZAS MILITARES</t>
  </si>
  <si>
    <t>002-059-2026</t>
  </si>
  <si>
    <t>15126</t>
  </si>
  <si>
    <t>49826</t>
  </si>
  <si>
    <t>900204272-8</t>
  </si>
  <si>
    <t>GESTION DE SEGURIDAD ELECTRONICA S.A</t>
  </si>
  <si>
    <t>GERMAN ANTONIO MORENO CONDE</t>
  </si>
  <si>
    <t xml:space="preserve"> 001-040-2026</t>
  </si>
  <si>
    <t>SUMINISTRO DE MATERIAL METALIZADO E INSUMOS PARA EMPAQUE Y ROTULADO DE CAFÉ TOSTADO Y MOLIDO DE LA AGENCIA LOGÍSTICA DE LAS FUERZAS MILITARES</t>
  </si>
  <si>
    <t>002-043-2026</t>
  </si>
  <si>
    <t>49926</t>
  </si>
  <si>
    <t>800122415-9</t>
  </si>
  <si>
    <t>PROVISPOL S A</t>
  </si>
  <si>
    <t>SANDRA JOHANA ISAZA GUEVARA</t>
  </si>
  <si>
    <t xml:space="preserve"> 001-041-2026</t>
  </si>
  <si>
    <t>CONTRATAR EL SERVICIO DE TRANSPORTE AÉREO DE PASAJEROS PARA LOS FUNCIONARIOS DE PLANTA DE PERSONAL EN COMISION, CONTRATISTAS QUE EN SU OBJETO CONTRACTUAL ASI LO INDIQUE, ASÍ COMO PARA FORTALECER EL PROGRAMA DE BIENESTAR Y ESTÍMULOS DE LA ENTIDAD EL CUAL SE EXTIENDE</t>
  </si>
  <si>
    <t>SELECCIÓN ABREVIADA MENOR CUANTIA</t>
  </si>
  <si>
    <t>002-039-2026</t>
  </si>
  <si>
    <t>11026</t>
  </si>
  <si>
    <t>50026</t>
  </si>
  <si>
    <t>800075003-6</t>
  </si>
  <si>
    <t>SUBATOURS SAS</t>
  </si>
  <si>
    <t>KATERINE SOTELO LUGO</t>
  </si>
  <si>
    <t xml:space="preserve"> 001-042-2026</t>
  </si>
  <si>
    <t>ADQUIRIR COMIDAS LISTAS, PANADERIA LARGA VIDA, ENERGETICOS, EMPAQUES Y OTROS PRODUCTOS O MATERIAS PRIMAS DESTINADAS AL ENSAMBLE DE RACIONES DE CAMPAÑA EN LA AGENCIA LOGISTICA DE LAS FUERZAS MILITARES. LOTE 1 MANI JAPONES, LOTE 2 MANI GRANOLA, LOTE 3 GALLETA ENRIQUECIDA</t>
  </si>
  <si>
    <t> 002-056-2026</t>
  </si>
  <si>
    <t>50226</t>
  </si>
  <si>
    <t>800024095-5</t>
  </si>
  <si>
    <t>MANITOBA S.A.S.</t>
  </si>
  <si>
    <t xml:space="preserve"> 001-043-2026</t>
  </si>
  <si>
    <t>002-056-2026</t>
  </si>
  <si>
    <t>50326</t>
  </si>
  <si>
    <t>901820428-5</t>
  </si>
  <si>
    <t>ALIMENTOS INDUSTRIALES COLOMBIANOS S.A.S</t>
  </si>
  <si>
    <t xml:space="preserve"> 001-044-2026</t>
  </si>
  <si>
    <t>50426</t>
  </si>
  <si>
    <t xml:space="preserve"> 001-045-2026</t>
  </si>
  <si>
    <t>ADQUIRIR COMIDAS LISTAS, PANADERIA LARGA VIDA, ENERGETICOS, EMPAQUES Y OTROS PRODUCTOS O MATERIAS PRIMAS DESTINADAS AL ENSAMBLE DE RACIONES DE CAMPAÑA EN LA AGENCIA LOGISTICA DE LAS FUERZAS MILITARES. ITEM 1 PASTILLA MULTIVITAMINICA</t>
  </si>
  <si>
    <t> 002-055-2026</t>
  </si>
  <si>
    <t>50626</t>
  </si>
  <si>
    <t>901302518-8</t>
  </si>
  <si>
    <t>ALSAVA SAS</t>
  </si>
  <si>
    <t xml:space="preserve"> 001-046-2026</t>
  </si>
  <si>
    <t>MANTENIMIENTO Y SOPORTE DE SOFTWARE ORFEO</t>
  </si>
  <si>
    <t>002-050-2026</t>
  </si>
  <si>
    <t>12426</t>
  </si>
  <si>
    <t>50526</t>
  </si>
  <si>
    <t>900345403-0</t>
  </si>
  <si>
    <t>CONSULTORIAS INTEGRALES Y SOLUCIONES INFORMATICAS, CONTABLES Y ADMINISTRATIVAS S.A.S.</t>
  </si>
  <si>
    <t>DIANA MARLEN CAICEDO BENAVIDEZ</t>
  </si>
  <si>
    <t xml:space="preserve"> 001-047-2026</t>
  </si>
  <si>
    <t>CONTRATAR EL SERVICIO DE CERTIFICACIÓN Y ANÁLISIS DE LABORATORIO DE MATERIAS PRIMAS, PRODUCTOS TERMINADOS Y OTROS EN LA DIRECCIÓN DE PRODUCCIÓN DE LA AGENCIA LOGÍSTICA DE LAS FUERZAS MILITARES</t>
  </si>
  <si>
    <t>002-058-2026</t>
  </si>
  <si>
    <t>50726</t>
  </si>
  <si>
    <t>900818178-9</t>
  </si>
  <si>
    <t>LABORATORIO CONTROL MICROBIOLOGICO - ANALISIS DE ALIMENTOS, AGUAS Y BEBIDAS SAS</t>
  </si>
  <si>
    <t xml:space="preserve"> 001-048-2026</t>
  </si>
  <si>
    <t>SUMINISTRO DE MATERIA PRIMA DE CAFÉ PARA LA AGENCIA LOGISTICA DE LAS FUERZAS MILITARES</t>
  </si>
  <si>
    <t>002-035-2026</t>
  </si>
  <si>
    <t>51026</t>
  </si>
  <si>
    <t>902048616-6</t>
  </si>
  <si>
    <t>UT COFFEE LYT</t>
  </si>
  <si>
    <t xml:space="preserve"> 001-049-2026</t>
  </si>
  <si>
    <t>MANTENIMIENTO INTEGRAL A TODO COSTO CON SERVICIO DE MESA DE AYUDA DE LA INFRAESTRUCTURA TECNOLÓGICA DE LA OFICINA PRINCIPAL DE LA AGENCIA LOGÍSTICA DE LAS FUERZAS MILITARES</t>
  </si>
  <si>
    <t>002-037-2026</t>
  </si>
  <si>
    <t>10626</t>
  </si>
  <si>
    <t>54826</t>
  </si>
  <si>
    <t>900179430-8</t>
  </si>
  <si>
    <t>INMOTICA S.A.S</t>
  </si>
  <si>
    <t>JUAN PABLO HERNANDEZ MORERA</t>
  </si>
  <si>
    <t xml:space="preserve"> 001-050-2026</t>
  </si>
  <si>
    <t>SERVICIOS DE VIGILANCIA Y SEGURIDAD</t>
  </si>
  <si>
    <t>PRESTAR EL SERVICIO DE VIGILANCIA A TODO COSTO PARA LA OFICINA PRINCIPAL Y DEMÁS SEDES Y LUGARES POR LOS CUALES LLEGARE A SER LEGALMENTE RESPONSABLE LA ALFM</t>
  </si>
  <si>
    <t>002-041-2026</t>
  </si>
  <si>
    <t>11126</t>
  </si>
  <si>
    <t>57926</t>
  </si>
  <si>
    <t>800035936-1</t>
  </si>
  <si>
    <t>COMPAÑIA DE VIGILANCIA PRIVADA VIGILISTA LTDA</t>
  </si>
  <si>
    <t xml:space="preserve"> 001-051-2026</t>
  </si>
  <si>
    <t>PRESTACIÓN DE SERVICIOS DE INTERNET, ESPACIO EN NUBE, CANALES DEDICADOS Y RENOVACIÓN PREFIJO IPV6 CON LACNIC PARA LA AGENCIA LOGÍSTICA DE LAS FUERZAS MILITARES</t>
  </si>
  <si>
    <t>002-045-2026</t>
  </si>
  <si>
    <t>10926</t>
  </si>
  <si>
    <t>57126</t>
  </si>
  <si>
    <t>830144531-9</t>
  </si>
  <si>
    <t>ESPACIOS Y REDES SAS E.S.P</t>
  </si>
  <si>
    <t>LADY PAOLA CUEVAS TRIVIÑO</t>
  </si>
  <si>
    <t xml:space="preserve"> 001-052-2026</t>
  </si>
  <si>
    <t>ADQUISICIÓN DE BANDERAS INSTITUCIONALES TIPO EXTERIOR E INTERIOR PARA LA OFICINA PRINCIPAL DE LA AGENCIA LOGÍSTICA DE LAS FUERZAS MILITARES</t>
  </si>
  <si>
    <t>002-061-2026</t>
  </si>
  <si>
    <t>16726</t>
  </si>
  <si>
    <t>59626</t>
  </si>
  <si>
    <t>901461310-4</t>
  </si>
  <si>
    <t>P &amp; H SUMINISTROS Y DOTACIONES S.A.S</t>
  </si>
  <si>
    <t>VIVIANA RODRIGUEZ</t>
  </si>
  <si>
    <t xml:space="preserve"> 001-053-2026</t>
  </si>
  <si>
    <t>MANTENIMIENTO PREVENTIVO Y CORRECTIVO DE LOS EQUIPOS ELÉCTRICOS DE LA OFICINA PRINCIPAL (SUBESTACIÓN, TRANSFERENCIAS, TABLEROS ELÉCTRICOS Y PLANTA ELÉCTRICA) Y PLANTA ELÉCTRICA DE LA DIRECCIÓN DE PRODUCCIÓN DE LA AGENCIA LOGÍSTICA DE LAS FUERZAS MILITARES</t>
  </si>
  <si>
    <t>002-052-2026</t>
  </si>
  <si>
    <t>59726</t>
  </si>
  <si>
    <t>901604564-3</t>
  </si>
  <si>
    <t>MANTENIMIENTO INDUSTRIAL GENERAL DE COLOMBIA SAS</t>
  </si>
  <si>
    <t>FREDDY GIOVANNY MUÑOZ</t>
  </si>
  <si>
    <t xml:space="preserve"> 001-054-2026</t>
  </si>
  <si>
    <t>CONTRATAR LOS SERVICIOS PARA LA REALIZACIÓN DE LAS EVALUACIONES MÉDICAS PRE OCUPACIONALES O DE PRE INGRESOS, EVALUACIONES MÉDICAS OCUPACIONALES PERIÓDICAS (PROGRAMADAS O POR CAMBIOS DE OCUPACIÓN), EVALUACIÓN MÉDICA POS OCUPACIONAL O DE EGRESO, EVALUACIONES MÉDICAS POS...</t>
  </si>
  <si>
    <t>002-049-2026</t>
  </si>
  <si>
    <t>900388069-8</t>
  </si>
  <si>
    <t>GOMEZ ASOCIADOS SALUD OCUPACIONAL S.A.S.</t>
  </si>
  <si>
    <t>JHOVANI DANIEL MALDONADO GOMEZ</t>
  </si>
  <si>
    <t xml:space="preserve"> 001-055-2026</t>
  </si>
  <si>
    <t>CONTRATAR EL PROGRAMA DE SEGUROS CON ASEGURADORAS LEGALMENTE CONSTITUIDAS EN EL PAÍS QUE CUBRA LOS BIENES, FUNCIONARIOS E INTERESES PATRIMONIALES EN LA AGENCIA LOGÍSTICA FUERZAS MILITARES Y DE AQUELLOS POR LOS CUALES SEA O LLEGARE A SER LEGALMENTE RESPONSABLE DENTRO Y FUERA DEL...</t>
  </si>
  <si>
    <t>LICITACION PUBLICA</t>
  </si>
  <si>
    <t>002-046-2026</t>
  </si>
  <si>
    <t>SEGUROS</t>
  </si>
  <si>
    <t>860002534-0</t>
  </si>
  <si>
    <t>ZURICH COLOMBIA SEGUROS S.A.</t>
  </si>
  <si>
    <t>SANDRA SANTAMARIA</t>
  </si>
  <si>
    <t xml:space="preserve"> 001-056-2026</t>
  </si>
  <si>
    <t>860002400-2</t>
  </si>
  <si>
    <t>LA PREVISORA S A COMPAÑIA DE SEGUROS</t>
  </si>
  <si>
    <t xml:space="preserve"> 001-057-2026</t>
  </si>
  <si>
    <t>12226</t>
  </si>
  <si>
    <t>73826</t>
  </si>
  <si>
    <t>902063004-1</t>
  </si>
  <si>
    <t>UNION TEMPORAL LA PREVISORA S.A. - AXA COLPATRIA - MAPFRE SEGUROS - CHUBB SEGUROS - LP 002-046-2026 - ALFM</t>
  </si>
  <si>
    <t xml:space="preserve"> 001-058-2026</t>
  </si>
  <si>
    <t>SUMINISTRO DE PRODUCTOS PARA EMPAQUE Y ROTULADO EN LA PANADERIA DE LA DIRECCIÓN DE PRODUCCIÓN DE LA AGENCIA LOGISTICA DE LAS FUERZAS MILITARES</t>
  </si>
  <si>
    <t>002-060-2026</t>
  </si>
  <si>
    <t>12126</t>
  </si>
  <si>
    <t>71526</t>
  </si>
  <si>
    <t xml:space="preserve"> 001-059-2026</t>
  </si>
  <si>
    <t>CONTRATAR LOS SERVICIOS PARA EL MANEJO INTEGRADO DE PLAGAS, LIMPIEZA Y DESINFECCION TANQUES DE AGUA, IMPERMEABILIZACION TANQUE DE AGUA, ANALISIS MICROBIOLOGICO Y FISICO-QUIMICO DEL AGUA, PODA Y JARDINERIA EN LA OFICINA PRINCIPAL, ALFM</t>
  </si>
  <si>
    <t>002-062-2026</t>
  </si>
  <si>
    <t>13926</t>
  </si>
  <si>
    <t>76626</t>
  </si>
  <si>
    <t>900241832-1</t>
  </si>
  <si>
    <t>AMBICOL SERVICES S A S</t>
  </si>
  <si>
    <t>DIANA FERNANDA CORREAL FRANCO</t>
  </si>
  <si>
    <t xml:space="preserve"> 001-060-2026</t>
  </si>
  <si>
    <t>SOPORTE TÉCNICO Y FUNCIONAL INCLUIDAS LAS ACTUALIZACIONES LEGALES PARA LOS MÓDULOS DEL ERP SAP IMPLEMENTADOS EN LA ALFM (HCM, LOGÍSTICOS Y FINANCIEROS, ROLES Y PERFILES SAP)</t>
  </si>
  <si>
    <t>002-065-2026</t>
  </si>
  <si>
    <t>76526</t>
  </si>
  <si>
    <t>900539918-5</t>
  </si>
  <si>
    <t>SAION SMART SOLUTIONS S.A.S.</t>
  </si>
  <si>
    <t>JULIAN MAURICIO GARZON GALVIS</t>
  </si>
  <si>
    <t xml:space="preserve"> 001-061-2026</t>
  </si>
  <si>
    <t>CONTRATAR EL SERVICIO DE MANTENIMIENTO DE LA TRAMPA DE GRASA DE PANADERÍA Y DISPOSICIÓN FINAL PARA RESIDUOS ORGANICOS Y NO PELIGROSOS, OBTENIDOS EN LOS PROCESOS PRODUCTIVOS DE LA DIRECCIÓN DE PRODUCCIÓN</t>
  </si>
  <si>
    <t>002-068-2026</t>
  </si>
  <si>
    <t>17526</t>
  </si>
  <si>
    <t>77826</t>
  </si>
  <si>
    <t>901520694-0</t>
  </si>
  <si>
    <t>INDULTEC SOLUCIONES INTEGRALES S.A.S.</t>
  </si>
  <si>
    <t xml:space="preserve"> 001-062-2026</t>
  </si>
  <si>
    <t>SERVICIO DE MANTENIMIENTO INTEGRAL, PREVENTIVO Y CORRECTIVO A TODO COSTO DE LA MAQUINARIA Y EQUIPO DE LA PLANTA PROCESADORA DE CAFÉ</t>
  </si>
  <si>
    <t>002-066-2026</t>
  </si>
  <si>
    <t>901004007-8</t>
  </si>
  <si>
    <t>INGENIERIA DIGITAL SERVICE SAS</t>
  </si>
  <si>
    <t>RODRIGO MURCIA REYES</t>
  </si>
  <si>
    <t xml:space="preserve"> 001-063-2026</t>
  </si>
  <si>
    <t>CONTRATAR EL SERVICIO DE MEDICIÓN DE EMISIONES ATMOSFÉRICAS EN LA PLANTA PROCESADORA DE CAFÉ DE LA DIRECCIÓN DE PRODUCCIÓN DE LA AGENCIA LOGÍSTICA DE LAS FUERZAS MILITARES</t>
  </si>
  <si>
    <t> 002-072-2026</t>
  </si>
  <si>
    <t>17126</t>
  </si>
  <si>
    <t>80126</t>
  </si>
  <si>
    <t>901267739-9</t>
  </si>
  <si>
    <t>VIVAMBIENTAL SAS</t>
  </si>
  <si>
    <t xml:space="preserve"> 001-064-2026</t>
  </si>
  <si>
    <t>SERVICIOS DE MANTENIMIENTO PREVENTIVO Y CORRECTIVO A TODO COSTO DE LA MAQUINARIA Y EQUIPOS EMPLEADO EN LA PLANTA DE PANADERÍA DE LA AGENCIA LOGÍSTICA DE LAS FUERZAS MILITARES</t>
  </si>
  <si>
    <t>002-067-2026</t>
  </si>
  <si>
    <t>18126</t>
  </si>
  <si>
    <t>81326</t>
  </si>
  <si>
    <t>B-001-065-2026</t>
  </si>
  <si>
    <t>EL COMISIONISTA A TRAVES DE LA BOLSA MERCANTIL DE COLOMBIA S.A. -BMC, SE COMPROMETE A ACTUAR POR CUENTA DE LA AGENCIA LOGISTICA DE LAS FUERZAS MILITARES, EN LA COMPRA DE BIENES Y/O SERVICIOS, ESTABLECIDOS MEDIANTE FICHA (S) TÉCNICA (S) DE NEGOCIACION, FICHA (S) DE PRODUCTOS Y DE ENTREGA.</t>
  </si>
  <si>
    <t>B 002-087-2026</t>
  </si>
  <si>
    <t>COMISION</t>
  </si>
  <si>
    <t>802017459-0</t>
  </si>
  <si>
    <t>RENTA Y CAMPO CORREDORES S A</t>
  </si>
  <si>
    <t>ALONZO ROJAS SANCHEZ</t>
  </si>
  <si>
    <t>B-001-066-2026</t>
  </si>
  <si>
    <t>MIGUEL ANGEL AREVALO LUQUE</t>
  </si>
  <si>
    <t xml:space="preserve"> 001-067-2026</t>
  </si>
  <si>
    <t>VIRTUALIZACIÓN O ACTUALIZACIÓN, MANTENIMIENTO Y SOPORTE AL SOFTWARE ALFM CALL CENTER GO AUTODIAL</t>
  </si>
  <si>
    <t>002-075-2026</t>
  </si>
  <si>
    <t>830088907-4</t>
  </si>
  <si>
    <t>PULXAR CONSULTING SAS</t>
  </si>
  <si>
    <t>CAMILO ADOLFO GONZALEZ CABRERA</t>
  </si>
  <si>
    <t xml:space="preserve"> 001-068-2026</t>
  </si>
  <si>
    <t>MANTENIMIENTO PREVENTIVO Y CORRECTIVO CON REPUESTOS PARA DOS (02) ASCENSORES OFICINA PRINCIPAL Y SERVICIO DE INSPECCIÓN, ASÍ COMO LA CERTIFICACIÓN ESPECIALIZADA PARA DOS (02) ASCENSORES DE LA OFICINA PRINCIPAL CON BASE EN LOS CRITERIOS DE INSPECCIÓN ESTABLECIDOS EN LAS NORMA TÉCNICA.</t>
  </si>
  <si>
    <t>002-071-2026</t>
  </si>
  <si>
    <t>901459107-9</t>
  </si>
  <si>
    <t>MG INGENIERIA Y PROYECTOS SAS</t>
  </si>
  <si>
    <t xml:space="preserve"> 001-069-2026</t>
  </si>
  <si>
    <t>ADQUISICIÓN DE VESTUARIO PARA EL PERSONAL ADMINISTRATIVO MASCULINO Y FEMENINO, PERSONAL OPERATIVO MASCULINO Y FEMENINO QUE CONFORMA LA PLANTA DE PERSONAL DE LA OFICINA PRINCIPAL DE LA AGENCIA LOGÍSTICA DE LAS FUERZAS MILITARES.</t>
  </si>
  <si>
    <t>002-063-2026</t>
  </si>
  <si>
    <t>900869049-5</t>
  </si>
  <si>
    <t>BACET GROUP SAS</t>
  </si>
  <si>
    <t>LILIA EUGENIA MOLINA GIL</t>
  </si>
  <si>
    <t xml:space="preserve"> 001-070-2026</t>
  </si>
  <si>
    <t>CONTRATAR LA ADQUISICIÓN DE ELEMENTOS DE PROTECCIÓN PERSONAL PARA LOS FUNCIONARIOS DE LA OFICINA PRINCIPAL DE LA AGENCIA LOGÍSTICA DE LAS FUERZAS MILITARES</t>
  </si>
  <si>
    <t>002-073-2026</t>
  </si>
  <si>
    <t>900082730-4</t>
  </si>
  <si>
    <t>ARTE Y DISEÑO INTERIOR EMPRESA UNIPERSONAL</t>
  </si>
  <si>
    <t>CARLOS ALBERTO HERNANDEZ</t>
  </si>
  <si>
    <t xml:space="preserve"> 001-071-2026</t>
  </si>
  <si>
    <t>DIRECCION DE OTROS ABASTECIMIENTOS</t>
  </si>
  <si>
    <t>ADQUISICIÓN SUJETA A CONDICIÓN PARA EL ABASTECIMIENTO INTEGRAL DE COMBUSTIBLES EN EL TERRITORIO NACIONAL Y/O INTERNACIONAL, DONDE LOS CLIENTES Y LA ENTIDAD LO REQUIERAN, EN LAS DIFERENTES MODALIDADES DE ENTREGA</t>
  </si>
  <si>
    <t>002-047-2026</t>
  </si>
  <si>
    <t>802023228-0</t>
  </si>
  <si>
    <t>C.I. EMPRESA COLOMBIANA DE SERVICIOS PETROLEROS S.A.</t>
  </si>
  <si>
    <t>WILSON CAMILO CARRILLO D'ACHIARDI</t>
  </si>
  <si>
    <t xml:space="preserve"> 001-072-2026</t>
  </si>
  <si>
    <t>900108074-5</t>
  </si>
  <si>
    <t>C.I. FUEL SERVICES S.A.S</t>
  </si>
  <si>
    <t>YESMIN ESMERALDA RODRIGUEZ GOMEZ</t>
  </si>
  <si>
    <t xml:space="preserve"> 001-073-2026</t>
  </si>
  <si>
    <t>902074735-4</t>
  </si>
  <si>
    <t>UNION TEMPORAL OPERADOR INTEGRAL DE COMBUSTIBLES</t>
  </si>
  <si>
    <t>ANGELA BIBINA PEÑA</t>
  </si>
  <si>
    <t xml:space="preserve"> 001-074-2026</t>
  </si>
  <si>
    <t>SERVICIO DE TRANSMISIÓN DEL EVENTO DE AUDIENCIA PÚBLICA DE RENDICIÓN DE CUENTAS A LA CIUDADANÍA - APRC- VIGENCIA 2025, PARA LA AGENCIA LOGÍSTICA DE LAS FUERZAS MILITARES</t>
  </si>
  <si>
    <t>002-088-2026</t>
  </si>
  <si>
    <t>901596214-5</t>
  </si>
  <si>
    <t>LOGIQUE ENTERTAINMENT SAS</t>
  </si>
  <si>
    <t>JUAN GABRIEL ARAGON TRUJILLO</t>
  </si>
  <si>
    <t xml:space="preserve"> 001-075-2026</t>
  </si>
  <si>
    <t>CONTRATAR LA ADQUISICIÓN DE ELEMENTOS PARA LA LIMPIEZA Y DESINFECCIÓN Y BOLSAS PLÁSTICAS PARA RESIDUOS CON DESTINO A LA DIRECCIÓN DE PRODUCCIÓN DE LA OFICINA PRINCIPAL</t>
  </si>
  <si>
    <t>002-070-2026</t>
  </si>
  <si>
    <t>830062306-5</t>
  </si>
  <si>
    <t>PRODUCTOS DE ASEO Y MANTENIMIENTO BIOBRILL S.A.S</t>
  </si>
  <si>
    <t xml:space="preserve"> 001-076-2026</t>
  </si>
  <si>
    <t>SERVICIO DE MANTENIMIENTO PREVENTIVO Y CORRECTIVO A TODO COSTO PARA EQUIPOS DE LEVANTAMIENTO MECÁNICO (MONTACARGAS, ESTIBADORES ELÉCTRICOS Y ESTIBADORES MANUALES) DE LA DIRECCIÓN DE PRODUCCIÓN</t>
  </si>
  <si>
    <t>002-074-2026</t>
  </si>
  <si>
    <t>900744289-9</t>
  </si>
  <si>
    <t>TOOLS &amp; SERVICES S.A.S</t>
  </si>
  <si>
    <t>GERMAN ENRIQUE VALBUENA SALAMANCA</t>
  </si>
  <si>
    <t xml:space="preserve"> 001-077-2026</t>
  </si>
  <si>
    <t>DIRECCION DE INFRAESTRUCTURA</t>
  </si>
  <si>
    <t>MANTENIMIENTO PREVENTIVO Y CORRECTIVO DE LA CUBIERTA Y PISO 7 DE LA OFICINA PRINCIPAL DE LA AGENCIA LOGÍSTICA DE LAS FUERZAS MILITARES</t>
  </si>
  <si>
    <t>002-064-2026</t>
  </si>
  <si>
    <t>800092661-4</t>
  </si>
  <si>
    <t>COELCI S.A.S.</t>
  </si>
  <si>
    <t>RICARDO TAFUR TAFUR</t>
  </si>
  <si>
    <t xml:space="preserve"> 001-078-2026</t>
  </si>
  <si>
    <t>CONTRATAR EL SERVICIO DE MEDICIÓN DE EMISIONES ATMOSFÉRICAS EN LA PLANTA DE PANADERIA DE LA DIRECCIÓN DE PRODUCCIÓN DE LA AGENCIA LOGÍSTICA DE LAS FUERZAS MILITARES</t>
  </si>
  <si>
    <t>002-080-2026</t>
  </si>
  <si>
    <t>830055841-5</t>
  </si>
  <si>
    <t>ANALQUIM LTDA</t>
  </si>
  <si>
    <t xml:space="preserve"> 001-079-2026</t>
  </si>
  <si>
    <t>SERVICIO DE MANTENIMIENTO PREVENTIVO Y CORRECTIVO A TODO COSTO PARA MAQUINAS EMPACADORAS, ROTULADORAS E IMPRESORAS DE USO FINAL EN LA DIRECCIÓN DE PRODUCCIÓN</t>
  </si>
  <si>
    <t>002-079-2026</t>
  </si>
  <si>
    <t xml:space="preserve"> 001-080-2026</t>
  </si>
  <si>
    <t>MANTENIMIENTO PREVENTIVO Y CORRECTIVO A TODO COSTO DE LOS VEHÍCULOS DE LA OFICINA PRINCIPAL DE LA AGENCIA LOGÍSTICA DE LAS FUERZAS MILITARES</t>
  </si>
  <si>
    <t> 002-069-2026</t>
  </si>
  <si>
    <t>800240740-3</t>
  </si>
  <si>
    <t>TOYOCAR'S INGENIERIA AUTOMOTRIZ SAS</t>
  </si>
  <si>
    <t>CATHERINE ESCOBAR RODRIGUEZ</t>
  </si>
  <si>
    <t xml:space="preserve"> 001-081-2026</t>
  </si>
  <si>
    <t>MANTENIMIENTO PREVENTIVO Y CORRECTIVO CON REPUESTOS DE LA PUERTA VEHICULAR ELECTRICA PARA EL ACCESO DE LA OFICINA PRINCIPAL DE LA AGENCIA LOGISTICA DE LAS FUERZAS MILITARES</t>
  </si>
  <si>
    <t>002-092-2026</t>
  </si>
  <si>
    <t>24426</t>
  </si>
  <si>
    <t>113226</t>
  </si>
  <si>
    <t>901790168-5</t>
  </si>
  <si>
    <t>CONSTRUSERVICIOS TORO SAS</t>
  </si>
  <si>
    <t>CARLOS EDUARDO BARRIOS</t>
  </si>
  <si>
    <t xml:space="preserve"> 001-082-2026</t>
  </si>
  <si>
    <t>ADQUISICIÓN DE PRECINTOS DE SEGURIDAD CON DESTINO A LOS CADS (CENTROS DE ABASTECIMIENTOS DISTRIBUCIÓN Y SERVICIOS) DE PROPIEDAD DE LA AGENCIA LOGÍSTICA DE LAS FUERZAS MILITARES</t>
  </si>
  <si>
    <t>002-094-2026</t>
  </si>
  <si>
    <t>23926</t>
  </si>
  <si>
    <t>113326</t>
  </si>
  <si>
    <t>901595267-0</t>
  </si>
  <si>
    <t>PRECINTOSLASER S.A.S.</t>
  </si>
  <si>
    <t>NANCY YEPES GONZALEZ</t>
  </si>
  <si>
    <t xml:space="preserve"> 001-083-2026</t>
  </si>
  <si>
    <t>DIRECCION INFRAESTRUCTURA</t>
  </si>
  <si>
    <t>MANTENIMIENTO DE LA INFRAESTRUCTURA FISICA PARA LA SEDE ADMINISTRATIVA Y EL CENTRO DE ABASTECIMIENTO Y DISTRIBUCIÓN (CAD) DE LA AGENCIA LOGÍSTICA DE LAS FUERZAS MILITARES - REGIONAL LLANOS ORIENTALES, UBICADOS EN VILLAVICENCIO</t>
  </si>
  <si>
    <t> 002-085-2026</t>
  </si>
  <si>
    <t>22526</t>
  </si>
  <si>
    <t>113426</t>
  </si>
  <si>
    <t>79387420</t>
  </si>
  <si>
    <t>JOSE LEONEL RODRIGUEZ ORTIZ</t>
  </si>
  <si>
    <t>LUIS EDUARDO SILVA IBARRA</t>
  </si>
  <si>
    <t xml:space="preserve"> 001-084-2026</t>
  </si>
  <si>
    <t>RENOVACIÓN DEL LICENCIAMIENTO, ACTUALIZACIÓN Y EXTENSIÓN DE GARANTÍA PARA LA PLATAFORMA DE SEGURIDAD DE LA AGENCIA LOGÍSTICA DE LAS FUERZAS MILITARES</t>
  </si>
  <si>
    <t>002-077-2026</t>
  </si>
  <si>
    <t>116526</t>
  </si>
  <si>
    <t>900390198-6</t>
  </si>
  <si>
    <t>WEXLER S.A.S</t>
  </si>
  <si>
    <t>ELIO RAMIREZ DIAZ</t>
  </si>
  <si>
    <t xml:space="preserve"> 001-085-2026</t>
  </si>
  <si>
    <t>SUMINISTRO DE TÓNER, CINTAS Y DEMÁS ELEMENTOS REQUERIDOS PARA EQUIPOS DE IMPRESIÓN DE LA OFICINA PRINCIPAL DE LA AGENCIA LOGISTICA DE LAS FUERZAS MILITARES</t>
  </si>
  <si>
    <t>002-090-2026</t>
  </si>
  <si>
    <t>24026</t>
  </si>
  <si>
    <t>115426</t>
  </si>
  <si>
    <t>830089925-1</t>
  </si>
  <si>
    <t>PC PRONTO SOCIEDAD POR ACCIONES SIMPLIFICADA</t>
  </si>
  <si>
    <t>JOSE LEONEL ROJAS GARCIA</t>
  </si>
  <si>
    <t xml:space="preserve"> 001-086-2026</t>
  </si>
  <si>
    <t>CONTRATAR LA ENAJENACIÓN, DESTRUCCIÓN, DESINTEGRACIÓN Y CHATARRIZACIÓN DE VEHÍCULOS EN ESTADO DE INUTILIZACIÓN, INSERVIBLES U OBSOLETOS, PERTENECIENTES A LA AGENCIA LOGÍSTICA FUERZAS MILITARES, DE ACUERDO A LAS ESPECIFICACIONES DEL ANEXO TÉCNICO</t>
  </si>
  <si>
    <t>ENAGENACION DE BIENES CON SUBASTA</t>
  </si>
  <si>
    <t>002-042-2026</t>
  </si>
  <si>
    <t>-</t>
  </si>
  <si>
    <t>900508093-1</t>
  </si>
  <si>
    <t>ECOSISTEMAS DEL ORIENTE S.A.S.</t>
  </si>
  <si>
    <t xml:space="preserve"> 001-087-2026</t>
  </si>
  <si>
    <t>MANTENIMIENTO PREVENTIVO Y CORRECTIVO (ADECUACIONES Y REPARACIONES MENORES) DE LAS ÁREAS OPERATIVAS DEL CENTRO DE ABASTECIMIENTO Y DISTRIBUCIÓN -CAD DE MONTERIA, REGIONAL NORTE, EN ARAS DE GARANTIZAR LA FUNCIONALIDAD Y HABITABILIDAD DE LAS INSTALACIONES</t>
  </si>
  <si>
    <t>002-082-2026</t>
  </si>
  <si>
    <t>22426</t>
  </si>
  <si>
    <t>121726</t>
  </si>
  <si>
    <t>900050857-3</t>
  </si>
  <si>
    <t>STOA INGENIERIA DE AVANZADA LTDA</t>
  </si>
  <si>
    <t>CESAR ALFONSO FUENMAYOR</t>
  </si>
  <si>
    <t xml:space="preserve"> 001-088-2026</t>
  </si>
  <si>
    <t>PROCESO SERVICIO DE TRANSPORTE DE RACIONES DE CAMPAÑA Y OTROS BIENES DE LA ALFM</t>
  </si>
  <si>
    <t>002-098-2026</t>
  </si>
  <si>
    <t>800254161-1</t>
  </si>
  <si>
    <t>PUENTES ORTEGA SAS</t>
  </si>
  <si>
    <t xml:space="preserve"> 001-089-2026</t>
  </si>
  <si>
    <t>SUMINISTRO DE ELEMENTOS DE PAPELERÍA E INSUMOS DE OFICINA PARA LA OFICINA PRINCIPAL DE LA AGENCIA LOGÍSTICA DE LAS FUERZAS MILITARES</t>
  </si>
  <si>
    <t>002-089-2026</t>
  </si>
  <si>
    <t>24126</t>
  </si>
  <si>
    <t>121626</t>
  </si>
  <si>
    <t>860026740-5</t>
  </si>
  <si>
    <t>PAPELERIA LOS ANDES S.A.S</t>
  </si>
  <si>
    <t xml:space="preserve"> 001-090-2026</t>
  </si>
  <si>
    <t>MANTENIMIENTO PREVENTIVO Y CORRECTIVO (ADECUACIONES Y REPARACIONES MENORES) DE LAS ÁREAS ADMINISTRATIVAS DE LA REGIONAL NORTE - MALAMBO, EN ARAS DE GARANTIZAR LA FUNCIONALIDAD Y HABITABILIDAD DE LAS INSTALACIONES</t>
  </si>
  <si>
    <t>002-083-2026</t>
  </si>
  <si>
    <t>22726</t>
  </si>
  <si>
    <t>121826</t>
  </si>
  <si>
    <t>901350280-5</t>
  </si>
  <si>
    <t>HABITAT SPACE S.A.S</t>
  </si>
  <si>
    <t xml:space="preserve"> 001-091-2026</t>
  </si>
  <si>
    <t>CONTRATAR LA ADQUISICIÓN DE ELEMENTOS PARA DOTAR BOTIQUINES Y ENFERMERÍA DE LA OFICINA PRINCIPAL AGENCIA LOGÍSTICA FUERZAS MILITARES</t>
  </si>
  <si>
    <t>002-095-2026</t>
  </si>
  <si>
    <t>830012017-8</t>
  </si>
  <si>
    <t>PROMOTORA NACIONAL TECNICA DE EXTINTORES - PRONALTEX SAS</t>
  </si>
  <si>
    <t xml:space="preserve"> 001-092-2026</t>
  </si>
  <si>
    <t>MANTENIMIENTO INTEGRAL DE LA INFRAESTRUCTURA FÍSICA EN LAS INSTALACIONES DE LA REGIONAL NORORIENTE (SEDE ADMINISTRATIVA CENTRO DE ABASTECIMIENTOS Y DISTRIBUCIÓN-CAD Y PANIFICADORA) DE LA AGENCIA LOGÍSTICA DE LAS FUERZAS MILITARES EN BUCARAMANGA (ALFM)</t>
  </si>
  <si>
    <t>002-086-2026</t>
  </si>
  <si>
    <t>22626</t>
  </si>
  <si>
    <t>AGAC CONSTRUCCION &amp; SERVICIOS DE INGENIERIA SAS</t>
  </si>
  <si>
    <t>HARRISON DAVID CALVACHE HERNANDEZ</t>
  </si>
  <si>
    <t xml:space="preserve"> 001-093-2026</t>
  </si>
  <si>
    <t>MANTENIMIENTO DE LA INFRAESTRUCTURA FÍSICA EN LAS INSTALACIONES DEL CENTRO DE ABASTECIMIENTO Y DISTRIBUCIÓN CAD DE AGUACHICA, REGIONAL NORORIENTE DE LA AGENCIA LOGÍSTICA DE LAS FUERZAS MILITARES</t>
  </si>
  <si>
    <t>002-084-2026</t>
  </si>
  <si>
    <t xml:space="preserve"> 001-094-2026</t>
  </si>
  <si>
    <t>ADQUISICIÓN DE BANDERAS INSTITUCIONALES DE LUJO CON FLECOS DORADOS TIPO INTERIOR PARA LA OFICINA PRINCIPAL DE LA AGENCIA LOGÍSTICA DE LAS FUERZAS MILITARES, CON EL FIN DE EMPLEARLAS EN CAPACITACIONES, REUNIONES OFICIALES Y DEMÁS EVENTOS DE LA ENTIDAD</t>
  </si>
  <si>
    <t>002-091-2026</t>
  </si>
  <si>
    <t>BANDERAS DE LUJO S.A.S</t>
  </si>
  <si>
    <t>B-001-095-2026</t>
  </si>
  <si>
    <t>EL COMISIONISTA A TRAVÉS DE LA BMC, SE COMPROMETE A ACTUAR POR CUENTA DE LA ALFM, EN LA COMPRA DE BIENES Y/O SERVICIOS ESTABLECIDOS MEDIANTE FICHAS TÉCNICAS DE NEGOCIACIÓN, DE PRODUCTOS Y ANEXOS A TRAVÉS DEL MCP PARA LA VIGENCIA 2026 A NIVEL NACIONAL</t>
  </si>
  <si>
    <t>B 002-106-2026</t>
  </si>
  <si>
    <t>31626</t>
  </si>
  <si>
    <t>135726</t>
  </si>
  <si>
    <t>LIBIA CAROLINA RODRIGUEZ MENESES</t>
  </si>
  <si>
    <t xml:space="preserve"> 001-096-2026</t>
  </si>
  <si>
    <t>MANTENIMIENTO A TODO COSTO DEL SISTEMA HIDRÁULICO DE LA OFICINA PRINCIPAL DE LA AGENCIA LOGÍSTICA DE LAS FUERZAS MILITARES INCLUYENDO EL CAMBIO DE MOTOBOMBAS.</t>
  </si>
  <si>
    <t>002-104-2026</t>
  </si>
  <si>
    <t>29626</t>
  </si>
  <si>
    <t>135226</t>
  </si>
  <si>
    <t>900393756-1</t>
  </si>
  <si>
    <t>PROFESIONALES AMBIENTALES DE COLOMBIA SAS</t>
  </si>
  <si>
    <t xml:space="preserve"> 001-097-2026</t>
  </si>
  <si>
    <t>MANTENIMIENTO, ACTUALIZACIÓN, DESARROLLO, HOSTING Y SOPORTE PORTAL WEB E INTRANET DE LA AGENCIA LOGÍSTICA DE LAS FUERZAS MILITARES</t>
  </si>
  <si>
    <t>002-078-2026</t>
  </si>
  <si>
    <t>19626</t>
  </si>
  <si>
    <t>137126</t>
  </si>
  <si>
    <t>901289619-8</t>
  </si>
  <si>
    <t>IN-NOVA CORPORATION S.A.S.</t>
  </si>
  <si>
    <t xml:space="preserve"> 001-098-2026</t>
  </si>
  <si>
    <t>CONTRATAR EL SERVICIO DE CARACTERIZACIÓN DE VERTIMIENTOS DE LA TRAMPA DE GRASA DE LA DIRECCIÓN DE PRODUCCIÓN</t>
  </si>
  <si>
    <t>MC-100-2026</t>
  </si>
  <si>
    <t>29026</t>
  </si>
  <si>
    <t>139026</t>
  </si>
  <si>
    <t>901371547-6</t>
  </si>
  <si>
    <t>VITAE INGENIERIA &amp; CONSULTORIA SAS</t>
  </si>
  <si>
    <t xml:space="preserve"> 001-099-2026</t>
  </si>
  <si>
    <t>MANTENIMIENTO PREVENTIVO Y CORRECTIVO DE LAS INSTALACIONES DE LA AGENCIA LOGÍSTICA DE LAS FUERZAS MILITARES REGIONAL CARIBE, CAD COROZAL, UBICADO EN COROZAL, DEPARTAMENTO DE SUCRE, EN ARAS DE GARANTIZAR LA FUNCIONALIDAD Y HABITABILIDAD DE LAS INSTALACIONES.</t>
  </si>
  <si>
    <t> 002-081-2026</t>
  </si>
  <si>
    <t>22926</t>
  </si>
  <si>
    <t>139226</t>
  </si>
  <si>
    <t>901355130-1</t>
  </si>
  <si>
    <t>NECONSER SAS</t>
  </si>
  <si>
    <t xml:space="preserve"> 001-100-2026</t>
  </si>
  <si>
    <t>MANTENIMIENTO PREVENTIVO Y CORRECTIVO DE LOS DIVERSOS EQUIPOS DEL SISTEMA CONTRA INCENDIOS INCLUYE ELEMENTOS ELÉCTRICOS E HIDRÁULICOS DEL EDIFICIO DE LA AGENCIA LOGÍSTICA DE LAS FUERZAS MILITARES</t>
  </si>
  <si>
    <t>002-076-2026</t>
  </si>
  <si>
    <t>20426</t>
  </si>
  <si>
    <t>141726</t>
  </si>
  <si>
    <t xml:space="preserve"> 001-101-2026</t>
  </si>
  <si>
    <t>MANTENIMIENTO DE LA INFRAESTRUCTURA FÍSICA EN LAS INSTALACIONES DEL CENTRO DE ABASTECIMIENTO Y DISTRIBUCIÓN - CAD DE BUENAVENTURA, REGIONAL PACIFICO DE LA AGENCIA LOGÍSTICA DE LAS FUERZAS MILITARES</t>
  </si>
  <si>
    <t> 002-097-2026</t>
  </si>
  <si>
    <t>27826</t>
  </si>
  <si>
    <t>145926</t>
  </si>
  <si>
    <t>901799564-1</t>
  </si>
  <si>
    <t>CAMUS INGENIERIA S.A.S.</t>
  </si>
  <si>
    <t xml:space="preserve"> 001-102-2026</t>
  </si>
  <si>
    <t>ADQUISICIÓN, INSTALACIÓN, PUESTA EN FUNCIONAMIENTO Y TRANSMISIÓN DE DATOS DE UN SISTEMA DE MONITOREO, CONTROL Y RASTREO SATELITAL -GPS PARA EL PARQUE AUTOMOTOR DE LA AGENCIA LOGÍSTICA DE LAS FUERZAS MILITARES, Y AQUELLOS QUE LLEGASE A SER RESPONSABLE LA ENTIDAD</t>
  </si>
  <si>
    <t>002-093-2026</t>
  </si>
  <si>
    <t>24826</t>
  </si>
  <si>
    <t>146126</t>
  </si>
  <si>
    <t>901035950-1</t>
  </si>
  <si>
    <t>NEFOX SAS</t>
  </si>
  <si>
    <t xml:space="preserve"> 001-103-2026</t>
  </si>
  <si>
    <t>ADQUISICION DE ZAPATOS PARA PERSONAL OPERATIVO Y BONOS PARA CALZADO, PARA EL PERSONAL ADMINISTRATIVO, MASCULINO Y FEMENINO, QUE CONFORMA LA PLANTA DE PERSONAL DE LA OFICINA PRINCIPAL DE LA ALFM</t>
  </si>
  <si>
    <t>002-101-2026</t>
  </si>
  <si>
    <t>33426</t>
  </si>
  <si>
    <t>147226</t>
  </si>
  <si>
    <t>900342297-2</t>
  </si>
  <si>
    <t>COMERCIALIZADORA ARTURO CALLE S.A.S.</t>
  </si>
  <si>
    <t xml:space="preserve"> 001-104-2026</t>
  </si>
  <si>
    <t>147326</t>
  </si>
  <si>
    <t>901489264-5</t>
  </si>
  <si>
    <t>TIESTO SOLUCIONES S.A.S</t>
  </si>
  <si>
    <t>RICHARD PIRAZAN OSORIO</t>
  </si>
  <si>
    <t xml:space="preserve"> 001-105-2026</t>
  </si>
  <si>
    <t>MANTENIMIENTO DE LA INFRAESTRUCTURA FISICA PARA EL CENTRO DE ALMACENAMIENTO Y DISTRIBUCION (CAD) VILLAGARZÓN DE LA AGENCIA LOGÍSTICA DE LAS FUERZAS MILITARES - UBICADO EN PUTUMAYO REGIONAL AMAZONÍA.</t>
  </si>
  <si>
    <t>002-096-2026</t>
  </si>
  <si>
    <t>27726</t>
  </si>
  <si>
    <t>148326</t>
  </si>
  <si>
    <t>901400169-0</t>
  </si>
  <si>
    <t>SOLUCIONES PRACTICAS CIVILES SAS</t>
  </si>
  <si>
    <t>NÚMERO
IDENTIFICACIÓN</t>
  </si>
  <si>
    <t>ADICIÓN 1</t>
  </si>
  <si>
    <t>ADICIÓN 2</t>
  </si>
  <si>
    <t>REDUCCIÓN</t>
  </si>
  <si>
    <t>FECHA SUSCRIPCIÓN PRORROGA 1</t>
  </si>
  <si>
    <t>PRÓRROGA 1</t>
  </si>
  <si>
    <t>FECHA SUSCRIPCIÓN PRÓRROGA 2</t>
  </si>
  <si>
    <t>PRÓRROGA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</si>
</sst>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 * #,##0.00_);_([$€]\ * \(#,##0.00\);_([$€]\ * &quot;-&quot;??_);_(@_)"/>
    <numFmt numFmtId="165" formatCode="&quot;$&quot;#,##0.00"/>
    <numFmt numFmtId="166" formatCode="_(* #,##0.00_);_(* \(#,##0.00\);_(* &quot;-&quot;??_);_(@_)"/>
    <numFmt numFmtId="167" formatCode="[$$-240A]\ #,##0.00;[Red][$$-240A]\ #,##0.00"/>
  </numFmts>
  <fonts count="6" x14ac:knownFonts="1">
    <font>
      <sz val="11"/>
      <color theme="1"/>
      <name val="Calibri"/>
      <family val="2"/>
      <scheme val="minor"/>
    </font>
    <font>
      <sz val="11"/>
      <color theme="1"/>
      <name val="Calibri"/>
      <family val="2"/>
      <scheme val="minor"/>
    </font>
    <font>
      <sz val="10"/>
      <name val="Verdana"/>
      <family val="2"/>
    </font>
    <font>
      <sz val="10"/>
      <color theme="1"/>
      <name val="Verdana"/>
      <family val="2"/>
    </font>
    <font>
      <b/>
      <sz val="10"/>
      <color theme="0"/>
      <name val="Verdana"/>
      <family val="2"/>
    </font>
    <font>
      <b/>
      <sz val="10"/>
      <color theme="1"/>
      <name val="Verdana"/>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auto="1"/>
      </left>
      <right style="thin">
        <color auto="1"/>
      </right>
      <top/>
      <bottom style="thin">
        <color auto="1"/>
      </bottom>
      <diagonal/>
    </border>
  </borders>
  <cellStyleXfs count="39">
    <xf numFmtId="164" fontId="0" fillId="0" borderId="0"/>
    <xf numFmtId="166"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cellStyleXfs>
  <cellXfs count="107">
    <xf numFmtId="164" fontId="0" fillId="0" borderId="0" xfId="0"/>
    <xf numFmtId="14" fontId="2" fillId="0" borderId="1" xfId="0" applyNumberFormat="1" applyFont="1" applyBorder="1" applyAlignment="1">
      <alignment horizontal="center" vertical="center"/>
    </xf>
    <xf numFmtId="14" fontId="3" fillId="0" borderId="1" xfId="0" applyNumberFormat="1" applyFont="1" applyBorder="1"/>
    <xf numFmtId="14" fontId="3" fillId="0" borderId="1" xfId="0" applyNumberFormat="1" applyFont="1" applyBorder="1" applyAlignment="1">
      <alignment vertical="center"/>
    </xf>
    <xf numFmtId="14" fontId="3" fillId="0" borderId="1" xfId="0" applyNumberFormat="1" applyFont="1" applyBorder="1" applyAlignment="1">
      <alignment horizontal="left" vertical="center"/>
    </xf>
    <xf numFmtId="14" fontId="2" fillId="0" borderId="1" xfId="0" applyNumberFormat="1" applyFont="1" applyBorder="1"/>
    <xf numFmtId="14" fontId="3" fillId="0" borderId="3" xfId="0" applyNumberFormat="1" applyFont="1" applyBorder="1"/>
    <xf numFmtId="14" fontId="3" fillId="0" borderId="0" xfId="0" applyNumberFormat="1" applyFont="1"/>
    <xf numFmtId="14" fontId="3" fillId="0" borderId="6" xfId="0" applyNumberFormat="1" applyFont="1" applyBorder="1"/>
    <xf numFmtId="165" fontId="4" fillId="2" borderId="1" xfId="0" applyNumberFormat="1" applyFont="1" applyFill="1" applyBorder="1" applyAlignment="1">
      <alignment horizontal="center" vertical="center" wrapText="1"/>
    </xf>
    <xf numFmtId="164" fontId="5" fillId="0" borderId="0" xfId="0" applyFont="1" applyAlignment="1">
      <alignment horizontal="center" wrapText="1"/>
    </xf>
    <xf numFmtId="164" fontId="5" fillId="3" borderId="1" xfId="0" applyFont="1" applyFill="1" applyBorder="1"/>
    <xf numFmtId="15" fontId="5" fillId="3" borderId="1" xfId="0" applyNumberFormat="1" applyFont="1" applyFill="1" applyBorder="1" applyAlignment="1">
      <alignment horizontal="center" vertical="center"/>
    </xf>
    <xf numFmtId="15" fontId="2" fillId="0" borderId="1" xfId="0" applyNumberFormat="1" applyFont="1" applyBorder="1" applyAlignment="1">
      <alignment horizontal="left" vertical="center"/>
    </xf>
    <xf numFmtId="165" fontId="3" fillId="0" borderId="1" xfId="0" applyNumberFormat="1" applyFont="1" applyBorder="1"/>
    <xf numFmtId="1" fontId="3" fillId="0" borderId="1" xfId="0" applyNumberFormat="1" applyFont="1" applyBorder="1" applyAlignment="1">
      <alignment horizontal="center" vertical="center"/>
    </xf>
    <xf numFmtId="15" fontId="2" fillId="0" borderId="1" xfId="0" applyNumberFormat="1" applyFont="1" applyBorder="1" applyAlignment="1">
      <alignment horizontal="center" vertical="center"/>
    </xf>
    <xf numFmtId="1" fontId="2" fillId="0" borderId="1" xfId="0" applyNumberFormat="1" applyFont="1" applyBorder="1" applyAlignment="1">
      <alignment horizontal="right" vertical="center"/>
    </xf>
    <xf numFmtId="49" fontId="2" fillId="0" borderId="1" xfId="0" applyNumberFormat="1" applyFont="1" applyBorder="1" applyAlignment="1">
      <alignment vertical="center"/>
    </xf>
    <xf numFmtId="164" fontId="2" fillId="0" borderId="1" xfId="0" applyFont="1" applyBorder="1" applyAlignment="1">
      <alignment vertical="center"/>
    </xf>
    <xf numFmtId="165" fontId="2" fillId="0" borderId="1" xfId="0" applyNumberFormat="1" applyFont="1" applyBorder="1" applyAlignment="1">
      <alignment horizontal="center" vertical="center"/>
    </xf>
    <xf numFmtId="165" fontId="2" fillId="0" borderId="1" xfId="1" applyNumberFormat="1" applyFont="1" applyFill="1" applyBorder="1" applyAlignment="1">
      <alignment horizontal="center" vertical="center"/>
    </xf>
    <xf numFmtId="167" fontId="3" fillId="0" borderId="2" xfId="3" applyNumberFormat="1" applyFont="1" applyFill="1" applyBorder="1" applyAlignment="1">
      <alignment horizontal="right"/>
    </xf>
    <xf numFmtId="165" fontId="2" fillId="0" borderId="1" xfId="0" applyNumberFormat="1" applyFont="1" applyBorder="1" applyAlignment="1">
      <alignment horizontal="right" vertical="center"/>
    </xf>
    <xf numFmtId="14" fontId="2" fillId="0" borderId="1" xfId="0" applyNumberFormat="1" applyFont="1" applyBorder="1" applyAlignment="1" applyProtection="1">
      <alignment horizontal="center" vertical="center"/>
      <protection locked="0"/>
    </xf>
    <xf numFmtId="9" fontId="2" fillId="0" borderId="1" xfId="2" applyFont="1" applyFill="1" applyBorder="1" applyAlignment="1">
      <alignment horizontal="center" vertical="center"/>
    </xf>
    <xf numFmtId="164" fontId="3" fillId="0" borderId="0" xfId="0" applyFont="1"/>
    <xf numFmtId="167" fontId="3" fillId="0" borderId="2" xfId="4" applyNumberFormat="1" applyFont="1" applyFill="1" applyBorder="1" applyAlignment="1">
      <alignment horizontal="right"/>
    </xf>
    <xf numFmtId="167" fontId="3" fillId="0" borderId="2" xfId="5" applyNumberFormat="1" applyFont="1" applyFill="1" applyBorder="1" applyAlignment="1">
      <alignment horizontal="right"/>
    </xf>
    <xf numFmtId="167" fontId="3" fillId="0" borderId="2" xfId="6" applyNumberFormat="1" applyFont="1" applyFill="1" applyBorder="1" applyAlignment="1">
      <alignment horizontal="right"/>
    </xf>
    <xf numFmtId="167" fontId="3" fillId="0" borderId="2" xfId="7" applyNumberFormat="1" applyFont="1" applyFill="1" applyBorder="1" applyAlignment="1">
      <alignment horizontal="right"/>
    </xf>
    <xf numFmtId="167" fontId="3" fillId="0" borderId="2" xfId="8" applyNumberFormat="1" applyFont="1" applyFill="1" applyBorder="1" applyAlignment="1">
      <alignment horizontal="right"/>
    </xf>
    <xf numFmtId="167" fontId="3" fillId="0" borderId="2" xfId="9" applyNumberFormat="1" applyFont="1" applyFill="1" applyBorder="1" applyAlignment="1">
      <alignment horizontal="right"/>
    </xf>
    <xf numFmtId="167" fontId="3" fillId="0" borderId="2" xfId="10" applyNumberFormat="1" applyFont="1" applyFill="1" applyBorder="1" applyAlignment="1">
      <alignment horizontal="right"/>
    </xf>
    <xf numFmtId="167" fontId="3" fillId="0" borderId="2" xfId="12" applyNumberFormat="1" applyFont="1" applyFill="1" applyBorder="1" applyAlignment="1">
      <alignment horizontal="right"/>
    </xf>
    <xf numFmtId="164" fontId="5" fillId="3" borderId="1" xfId="0" applyFont="1" applyFill="1" applyBorder="1" applyAlignment="1">
      <alignment vertical="center"/>
    </xf>
    <xf numFmtId="165" fontId="3" fillId="0" borderId="1" xfId="0" applyNumberFormat="1" applyFont="1" applyBorder="1" applyAlignment="1">
      <alignment vertical="center"/>
    </xf>
    <xf numFmtId="167" fontId="3" fillId="0" borderId="2" xfId="13" applyNumberFormat="1" applyFont="1" applyFill="1" applyBorder="1" applyAlignment="1">
      <alignment horizontal="right" vertical="center"/>
    </xf>
    <xf numFmtId="164" fontId="3" fillId="0" borderId="0" xfId="0" applyFont="1" applyAlignment="1">
      <alignment vertical="center"/>
    </xf>
    <xf numFmtId="167" fontId="3" fillId="0" borderId="2" xfId="14" applyNumberFormat="1" applyFont="1" applyFill="1" applyBorder="1" applyAlignment="1">
      <alignment horizontal="right"/>
    </xf>
    <xf numFmtId="167" fontId="3" fillId="0" borderId="2" xfId="15" applyNumberFormat="1" applyFont="1" applyFill="1" applyBorder="1" applyAlignment="1">
      <alignment horizontal="right"/>
    </xf>
    <xf numFmtId="167" fontId="3" fillId="0" borderId="2" xfId="16" applyNumberFormat="1" applyFont="1" applyFill="1" applyBorder="1" applyAlignment="1">
      <alignment horizontal="right" vertical="center"/>
    </xf>
    <xf numFmtId="167" fontId="3" fillId="0" borderId="2" xfId="16" applyNumberFormat="1" applyFont="1" applyFill="1" applyBorder="1" applyAlignment="1">
      <alignment horizontal="right"/>
    </xf>
    <xf numFmtId="167" fontId="3" fillId="0" borderId="2" xfId="17" applyNumberFormat="1" applyFont="1" applyFill="1" applyBorder="1" applyAlignment="1">
      <alignment horizontal="right"/>
    </xf>
    <xf numFmtId="167" fontId="3" fillId="0" borderId="2" xfId="18" applyNumberFormat="1" applyFont="1" applyFill="1" applyBorder="1" applyAlignment="1">
      <alignment horizontal="right"/>
    </xf>
    <xf numFmtId="167" fontId="3" fillId="0" borderId="2" xfId="19" applyNumberFormat="1" applyFont="1" applyFill="1" applyBorder="1" applyAlignment="1">
      <alignment horizontal="right"/>
    </xf>
    <xf numFmtId="1" fontId="3" fillId="0" borderId="1" xfId="0" applyNumberFormat="1" applyFont="1" applyBorder="1" applyAlignment="1">
      <alignment horizontal="right"/>
    </xf>
    <xf numFmtId="164" fontId="2" fillId="0" borderId="1" xfId="0" applyFont="1" applyBorder="1" applyAlignment="1">
      <alignment horizontal="left" vertical="center"/>
    </xf>
    <xf numFmtId="164" fontId="3" fillId="0" borderId="0" xfId="0" applyFont="1" applyAlignment="1">
      <alignment horizontal="left"/>
    </xf>
    <xf numFmtId="15" fontId="5" fillId="3" borderId="3" xfId="0" applyNumberFormat="1" applyFont="1" applyFill="1" applyBorder="1" applyAlignment="1">
      <alignment horizontal="center" vertical="center"/>
    </xf>
    <xf numFmtId="164" fontId="3" fillId="0" borderId="3" xfId="0" applyFont="1" applyBorder="1" applyAlignment="1">
      <alignment horizontal="center"/>
    </xf>
    <xf numFmtId="15" fontId="2" fillId="0" borderId="3" xfId="0" applyNumberFormat="1" applyFont="1" applyBorder="1" applyAlignment="1">
      <alignment horizontal="center" vertical="center"/>
    </xf>
    <xf numFmtId="164" fontId="3" fillId="0" borderId="3" xfId="0" applyFont="1" applyBorder="1" applyAlignment="1">
      <alignment horizontal="right"/>
    </xf>
    <xf numFmtId="164" fontId="3" fillId="0" borderId="1" xfId="0" applyFont="1" applyBorder="1"/>
    <xf numFmtId="165" fontId="2" fillId="0" borderId="3" xfId="0" applyNumberFormat="1" applyFont="1" applyBorder="1" applyAlignment="1">
      <alignment horizontal="center" vertical="center"/>
    </xf>
    <xf numFmtId="165" fontId="2" fillId="0" borderId="3" xfId="1" applyNumberFormat="1" applyFont="1" applyFill="1" applyBorder="1" applyAlignment="1">
      <alignment horizontal="center" vertical="center"/>
    </xf>
    <xf numFmtId="165" fontId="2" fillId="0" borderId="3" xfId="0" applyNumberFormat="1" applyFont="1" applyBorder="1" applyAlignment="1">
      <alignment horizontal="right" vertical="center"/>
    </xf>
    <xf numFmtId="14" fontId="2" fillId="0" borderId="3" xfId="0" applyNumberFormat="1" applyFont="1" applyBorder="1" applyAlignment="1">
      <alignment horizontal="center" vertical="center"/>
    </xf>
    <xf numFmtId="14" fontId="3" fillId="0" borderId="3" xfId="0" applyNumberFormat="1" applyFont="1" applyBorder="1" applyAlignment="1">
      <alignment horizontal="center"/>
    </xf>
    <xf numFmtId="9" fontId="2" fillId="0" borderId="3" xfId="2" applyFont="1" applyFill="1" applyBorder="1" applyAlignment="1">
      <alignment horizontal="center" vertical="center"/>
    </xf>
    <xf numFmtId="165" fontId="3" fillId="0" borderId="3" xfId="0" applyNumberFormat="1" applyFont="1" applyBorder="1"/>
    <xf numFmtId="167" fontId="3" fillId="0" borderId="2" xfId="20" applyNumberFormat="1" applyFont="1" applyFill="1" applyBorder="1" applyAlignment="1">
      <alignment horizontal="right"/>
    </xf>
    <xf numFmtId="164" fontId="3" fillId="0" borderId="1" xfId="0" applyFont="1" applyBorder="1" applyAlignment="1">
      <alignment horizontal="center"/>
    </xf>
    <xf numFmtId="164" fontId="3" fillId="0" borderId="1" xfId="0" applyFont="1" applyBorder="1" applyAlignment="1">
      <alignment horizontal="right"/>
    </xf>
    <xf numFmtId="14" fontId="3" fillId="0" borderId="1" xfId="0" applyNumberFormat="1" applyFont="1" applyBorder="1" applyAlignment="1">
      <alignment horizontal="center"/>
    </xf>
    <xf numFmtId="164" fontId="3" fillId="0" borderId="1" xfId="0" applyFont="1" applyBorder="1" applyAlignment="1">
      <alignment horizontal="center" vertical="center"/>
    </xf>
    <xf numFmtId="164" fontId="3" fillId="0" borderId="1" xfId="0" applyFont="1" applyBorder="1" applyAlignment="1">
      <alignment horizontal="right" vertical="center"/>
    </xf>
    <xf numFmtId="14" fontId="3" fillId="0" borderId="1" xfId="0" applyNumberFormat="1" applyFont="1" applyBorder="1" applyAlignment="1">
      <alignment horizontal="center" vertical="center"/>
    </xf>
    <xf numFmtId="167" fontId="3" fillId="0" borderId="2" xfId="21" applyNumberFormat="1" applyFont="1" applyFill="1" applyBorder="1" applyAlignment="1">
      <alignment horizontal="right"/>
    </xf>
    <xf numFmtId="164" fontId="3" fillId="0" borderId="0" xfId="0" applyFont="1" applyAlignment="1">
      <alignment horizontal="center" vertical="center"/>
    </xf>
    <xf numFmtId="167" fontId="3" fillId="0" borderId="2" xfId="22" applyNumberFormat="1" applyFont="1" applyFill="1" applyBorder="1" applyAlignment="1">
      <alignment horizontal="right"/>
    </xf>
    <xf numFmtId="167" fontId="3" fillId="0" borderId="2" xfId="23" applyNumberFormat="1" applyFont="1" applyFill="1" applyBorder="1" applyAlignment="1">
      <alignment horizontal="right"/>
    </xf>
    <xf numFmtId="164" fontId="3" fillId="0" borderId="3" xfId="0" applyFont="1" applyBorder="1"/>
    <xf numFmtId="1" fontId="3" fillId="0" borderId="3" xfId="0" applyNumberFormat="1" applyFont="1" applyBorder="1"/>
    <xf numFmtId="167" fontId="3" fillId="0" borderId="2" xfId="24" applyNumberFormat="1" applyFont="1" applyFill="1" applyBorder="1" applyAlignment="1">
      <alignment horizontal="right"/>
    </xf>
    <xf numFmtId="167" fontId="3" fillId="0" borderId="2" xfId="25" applyNumberFormat="1" applyFont="1" applyFill="1" applyBorder="1" applyAlignment="1">
      <alignment horizontal="right"/>
    </xf>
    <xf numFmtId="1" fontId="3" fillId="0" borderId="3" xfId="0" applyNumberFormat="1" applyFont="1" applyBorder="1" applyAlignment="1">
      <alignment horizontal="center"/>
    </xf>
    <xf numFmtId="165" fontId="3" fillId="0" borderId="3" xfId="0" applyNumberFormat="1" applyFont="1" applyBorder="1" applyAlignment="1">
      <alignment vertical="center"/>
    </xf>
    <xf numFmtId="1" fontId="3" fillId="0" borderId="3" xfId="0" applyNumberFormat="1" applyFont="1" applyBorder="1" applyAlignment="1">
      <alignment horizontal="center" vertical="center"/>
    </xf>
    <xf numFmtId="164" fontId="3" fillId="0" borderId="1" xfId="0" applyFont="1" applyBorder="1" applyAlignment="1">
      <alignment vertical="center"/>
    </xf>
    <xf numFmtId="14" fontId="3" fillId="0" borderId="3" xfId="0" applyNumberFormat="1" applyFont="1" applyBorder="1" applyAlignment="1">
      <alignment horizontal="center" vertical="center"/>
    </xf>
    <xf numFmtId="167" fontId="3" fillId="0" borderId="2" xfId="26" applyNumberFormat="1" applyFont="1" applyFill="1" applyBorder="1" applyAlignment="1">
      <alignment horizontal="right"/>
    </xf>
    <xf numFmtId="1" fontId="3" fillId="0" borderId="1" xfId="0" applyNumberFormat="1" applyFont="1" applyBorder="1" applyAlignment="1">
      <alignment horizontal="center"/>
    </xf>
    <xf numFmtId="167" fontId="3" fillId="0" borderId="2" xfId="27" applyNumberFormat="1" applyFont="1" applyFill="1" applyBorder="1" applyAlignment="1">
      <alignment horizontal="right"/>
    </xf>
    <xf numFmtId="164" fontId="2" fillId="0" borderId="3" xfId="0" applyFont="1" applyBorder="1" applyAlignment="1">
      <alignment vertical="center"/>
    </xf>
    <xf numFmtId="167" fontId="3" fillId="0" borderId="2" xfId="28" applyNumberFormat="1" applyFont="1" applyFill="1" applyBorder="1" applyAlignment="1">
      <alignment horizontal="right"/>
    </xf>
    <xf numFmtId="1" fontId="3" fillId="0" borderId="3" xfId="0" applyNumberFormat="1" applyFont="1" applyBorder="1" applyAlignment="1">
      <alignment horizontal="right"/>
    </xf>
    <xf numFmtId="167" fontId="3" fillId="0" borderId="2" xfId="29" applyNumberFormat="1" applyFont="1" applyFill="1" applyBorder="1" applyAlignment="1">
      <alignment horizontal="right"/>
    </xf>
    <xf numFmtId="1" fontId="3" fillId="0" borderId="3" xfId="0" applyNumberFormat="1" applyFont="1" applyBorder="1" applyAlignment="1">
      <alignment horizontal="right" vertical="center"/>
    </xf>
    <xf numFmtId="167" fontId="3" fillId="0" borderId="2" xfId="30" applyNumberFormat="1" applyFont="1" applyFill="1" applyBorder="1" applyAlignment="1">
      <alignment horizontal="right"/>
    </xf>
    <xf numFmtId="165" fontId="3" fillId="0" borderId="3" xfId="0" applyNumberFormat="1" applyFont="1" applyBorder="1" applyAlignment="1">
      <alignment wrapText="1"/>
    </xf>
    <xf numFmtId="49" fontId="3" fillId="0" borderId="2" xfId="31" applyNumberFormat="1" applyFont="1" applyBorder="1" applyAlignment="1">
      <alignment horizontal="center" wrapText="1"/>
    </xf>
    <xf numFmtId="49" fontId="3" fillId="0" borderId="4" xfId="31" applyNumberFormat="1" applyFont="1" applyBorder="1" applyAlignment="1">
      <alignment horizontal="center" wrapText="1"/>
    </xf>
    <xf numFmtId="49" fontId="3" fillId="0" borderId="4" xfId="31" applyNumberFormat="1" applyFont="1" applyBorder="1" applyAlignment="1">
      <alignment horizontal="center" vertical="center" wrapText="1"/>
    </xf>
    <xf numFmtId="164" fontId="3" fillId="0" borderId="3" xfId="0" applyFont="1" applyBorder="1" applyAlignment="1">
      <alignment vertical="center"/>
    </xf>
    <xf numFmtId="49" fontId="3" fillId="0" borderId="2" xfId="34" applyNumberFormat="1" applyFont="1" applyBorder="1" applyAlignment="1">
      <alignment horizontal="center"/>
    </xf>
    <xf numFmtId="49" fontId="3" fillId="0" borderId="4" xfId="34" applyNumberFormat="1" applyFont="1" applyBorder="1" applyAlignment="1">
      <alignment horizontal="center" vertical="center"/>
    </xf>
    <xf numFmtId="167" fontId="3" fillId="0" borderId="2" xfId="37" applyNumberFormat="1" applyFont="1" applyFill="1" applyBorder="1" applyAlignment="1">
      <alignment vertical="center"/>
    </xf>
    <xf numFmtId="164" fontId="5" fillId="3" borderId="3" xfId="0" applyFont="1" applyFill="1" applyBorder="1" applyAlignment="1">
      <alignment vertical="center"/>
    </xf>
    <xf numFmtId="167" fontId="3" fillId="0" borderId="4" xfId="37" applyNumberFormat="1" applyFont="1" applyFill="1" applyBorder="1" applyAlignment="1">
      <alignment vertical="center"/>
    </xf>
    <xf numFmtId="14" fontId="3" fillId="0" borderId="3" xfId="0" applyNumberFormat="1" applyFont="1" applyBorder="1" applyAlignment="1">
      <alignment vertical="center"/>
    </xf>
    <xf numFmtId="167" fontId="3" fillId="0" borderId="5" xfId="37" applyNumberFormat="1" applyFont="1" applyFill="1" applyBorder="1" applyAlignment="1">
      <alignment vertical="center"/>
    </xf>
    <xf numFmtId="164" fontId="3" fillId="0" borderId="0" xfId="0" applyFont="1" applyAlignment="1">
      <alignment horizontal="center"/>
    </xf>
    <xf numFmtId="164" fontId="3" fillId="0" borderId="0" xfId="0" applyFont="1" applyAlignment="1">
      <alignment horizontal="right"/>
    </xf>
    <xf numFmtId="167" fontId="3" fillId="0" borderId="1" xfId="37" applyNumberFormat="1" applyFont="1" applyFill="1" applyBorder="1" applyAlignment="1">
      <alignment vertical="center"/>
    </xf>
    <xf numFmtId="49" fontId="3" fillId="0" borderId="1" xfId="34" applyNumberFormat="1" applyFont="1" applyBorder="1" applyAlignment="1">
      <alignment horizontal="center" vertical="center"/>
    </xf>
    <xf numFmtId="1" fontId="3" fillId="0" borderId="1" xfId="0" applyNumberFormat="1" applyFont="1" applyBorder="1" applyAlignment="1">
      <alignment horizontal="right" vertical="center"/>
    </xf>
  </cellXfs>
  <cellStyles count="39">
    <cellStyle name="Millares" xfId="1" builtinId="3"/>
    <cellStyle name="Moneda 153" xfId="11" xr:uid="{61B8ED9D-81AB-4638-BF06-D25EEA83AC51}"/>
    <cellStyle name="Moneda 187" xfId="37" xr:uid="{69EB66CC-B130-4C2A-8CB7-A97CAFE9C816}"/>
    <cellStyle name="Moneda 209" xfId="3" xr:uid="{7AAC3CA1-E2DD-48DE-A016-1010036CB3D3}"/>
    <cellStyle name="Moneda 214" xfId="4" xr:uid="{BBE561E2-2857-4840-B8E0-C81E8AF82B9A}"/>
    <cellStyle name="Moneda 215" xfId="5" xr:uid="{7AD82313-4EB8-42BF-A22A-62848A5BEBD6}"/>
    <cellStyle name="Moneda 216" xfId="6" xr:uid="{92F662A2-C7BA-415F-B81C-EE68ACDD9CFC}"/>
    <cellStyle name="Moneda 217" xfId="7" xr:uid="{27DC423A-E38E-42AD-AE39-508CF79382E2}"/>
    <cellStyle name="Moneda 219" xfId="8" xr:uid="{6095912B-25B9-465D-9FED-43173A471ACC}"/>
    <cellStyle name="Moneda 220" xfId="9" xr:uid="{12DC6DE0-3B40-464C-B537-5A37A9C6010E}"/>
    <cellStyle name="Moneda 221" xfId="10" xr:uid="{A0F702B2-FFB9-46EB-858E-70A46CF97EA5}"/>
    <cellStyle name="Moneda 222" xfId="13" xr:uid="{D7B7D221-FAAE-48E7-B196-D781EFD50ADA}"/>
    <cellStyle name="Moneda 223" xfId="14" xr:uid="{3EAD552C-3D7F-4CE4-BA38-A2C4C1A4BB81}"/>
    <cellStyle name="Moneda 224" xfId="15" xr:uid="{C9C61849-114A-4098-9117-CC8AC741CC46}"/>
    <cellStyle name="Moneda 226" xfId="16" xr:uid="{27A01B39-D5A0-40E5-ADA9-D4C1283E9E3D}"/>
    <cellStyle name="Moneda 229" xfId="17" xr:uid="{464676CB-6842-449B-8124-8E6BCFAFF1F1}"/>
    <cellStyle name="Moneda 230" xfId="18" xr:uid="{DB5523A9-FDEB-4821-B28E-E2438635D65A}"/>
    <cellStyle name="Moneda 231" xfId="19" xr:uid="{9D3CB7A5-2412-409C-8F7C-390A944F8DDB}"/>
    <cellStyle name="Moneda 233" xfId="12" xr:uid="{83FE3B4E-3F22-4FEF-8324-9A53735AF34F}"/>
    <cellStyle name="Moneda 234" xfId="20" xr:uid="{4584FD2C-3733-4169-B82A-1D8DFC6CAAD5}"/>
    <cellStyle name="Moneda 235" xfId="21" xr:uid="{6DC942E8-2AC5-42DD-9D60-2C4A91A66F85}"/>
    <cellStyle name="Moneda 236" xfId="22" xr:uid="{72E63546-DD49-429B-AF50-EDA2A2038BAC}"/>
    <cellStyle name="Moneda 237" xfId="23" xr:uid="{D686EEC0-1CCA-44ED-B7C4-88EE39660870}"/>
    <cellStyle name="Moneda 238" xfId="24" xr:uid="{D16E44B8-96FC-4F9A-BF67-39EDAB8053E2}"/>
    <cellStyle name="Moneda 239" xfId="25" xr:uid="{1454199A-E290-4FE8-9F82-3DD00FE85C50}"/>
    <cellStyle name="Moneda 240" xfId="26" xr:uid="{89169B91-50F7-4A62-B58D-DF645B6732AF}"/>
    <cellStyle name="Moneda 241" xfId="27" xr:uid="{8F743CFB-D8D8-4E21-8A3E-1C8933F3A387}"/>
    <cellStyle name="Moneda 242" xfId="28" xr:uid="{72157FA0-4E98-4692-9B15-D4BDFD643DE9}"/>
    <cellStyle name="Moneda 244" xfId="29" xr:uid="{8332A974-83D8-4094-A022-793CC5294BD1}"/>
    <cellStyle name="Moneda 245" xfId="30" xr:uid="{6DD005D2-8C87-4239-A445-32ACFCC5A4E5}"/>
    <cellStyle name="Normal" xfId="0" builtinId="0"/>
    <cellStyle name="Normal 126" xfId="33" xr:uid="{900AFE0E-BDCE-4D39-8CE8-371EAC6AC8E7}"/>
    <cellStyle name="Normal 155" xfId="31" xr:uid="{3CAE6BF6-B559-4615-8220-02E2C8AD450D}"/>
    <cellStyle name="Normal 162" xfId="32" xr:uid="{A4606885-F9C8-4648-BD83-CA2A0526FF0F}"/>
    <cellStyle name="Normal 165" xfId="34" xr:uid="{E693C4FC-3666-41A1-A703-9828A6EF42A9}"/>
    <cellStyle name="Normal 173" xfId="35" xr:uid="{CAAECB0C-6FF6-4D0F-AC3C-D2B63E518F2A}"/>
    <cellStyle name="Normal 183" xfId="36" xr:uid="{6FFE45A9-7FE9-4596-8BED-3B4915D1C523}"/>
    <cellStyle name="Normal 193" xfId="38" xr:uid="{5FA204C2-0A62-4BEA-87AD-53BF7D9A9458}"/>
    <cellStyle name="Porcentaje" xfId="2" builtinId="5"/>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4E1-08FA-4F04-99F5-3C6B76C4A88D}">
  <sheetPr>
    <tabColor theme="6"/>
  </sheetPr>
  <dimension ref="A1:AD1461"/>
  <sheetViews>
    <sheetView tabSelected="1" zoomScale="80" zoomScaleNormal="80" workbookViewId="0">
      <pane xSplit="1" ySplit="1" topLeftCell="B2" activePane="bottomRight" state="frozen"/>
      <selection pane="topRight" activeCell="C1" sqref="C1"/>
      <selection pane="bottomLeft" activeCell="A2" sqref="A2"/>
      <selection pane="bottomRight" activeCell="H18" sqref="H18"/>
    </sheetView>
  </sheetViews>
  <sheetFormatPr baseColWidth="10" defaultColWidth="18.85546875" defaultRowHeight="15" customHeight="1" x14ac:dyDescent="0.2"/>
  <cols>
    <col min="1" max="1" width="18.85546875" style="26"/>
    <col min="2" max="2" width="19" style="26" bestFit="1" customWidth="1"/>
    <col min="3" max="4" width="18.85546875" style="26"/>
    <col min="5" max="5" width="18.85546875" style="48" customWidth="1"/>
    <col min="6" max="7" width="18.85546875" style="26"/>
    <col min="8" max="8" width="20.7109375" style="26" customWidth="1"/>
    <col min="9" max="9" width="23.140625" style="26" customWidth="1"/>
    <col min="10" max="10" width="11.42578125" style="102" bestFit="1" customWidth="1"/>
    <col min="11" max="11" width="9.85546875" style="102" bestFit="1" customWidth="1"/>
    <col min="12" max="13" width="18.85546875" style="26"/>
    <col min="14" max="14" width="20.42578125" style="103" customWidth="1"/>
    <col min="15" max="16" width="18.85546875" style="26"/>
    <col min="17" max="17" width="23" style="26" bestFit="1" customWidth="1"/>
    <col min="18" max="18" width="19" style="26" bestFit="1" customWidth="1"/>
    <col min="19" max="19" width="23" style="26" bestFit="1" customWidth="1"/>
    <col min="20" max="20" width="19.28515625" style="26" bestFit="1" customWidth="1"/>
    <col min="21" max="21" width="21.7109375" style="26" customWidth="1"/>
    <col min="22" max="22" width="21" style="26" customWidth="1"/>
    <col min="23" max="23" width="23.5703125" style="26" customWidth="1"/>
    <col min="24" max="24" width="20.140625" style="2" customWidth="1"/>
    <col min="25" max="27" width="19" style="26" bestFit="1" customWidth="1"/>
    <col min="28" max="29" width="19" style="102" bestFit="1" customWidth="1"/>
    <col min="30" max="30" width="19" style="26" bestFit="1" customWidth="1"/>
    <col min="31" max="16384" width="18.85546875" style="26"/>
  </cols>
  <sheetData>
    <row r="1" spans="1:30" s="10" customFormat="1" ht="94.5" customHeight="1" x14ac:dyDescent="0.2">
      <c r="A1" s="9" t="s">
        <v>0</v>
      </c>
      <c r="B1" s="9" t="s">
        <v>1</v>
      </c>
      <c r="C1" s="9" t="s">
        <v>2</v>
      </c>
      <c r="D1" s="9" t="s">
        <v>3</v>
      </c>
      <c r="E1" s="9" t="s">
        <v>4</v>
      </c>
      <c r="F1" s="9" t="s">
        <v>5</v>
      </c>
      <c r="G1" s="9" t="s">
        <v>6</v>
      </c>
      <c r="H1" s="9" t="s">
        <v>7</v>
      </c>
      <c r="I1" s="9" t="s">
        <v>8</v>
      </c>
      <c r="J1" s="9" t="s">
        <v>9</v>
      </c>
      <c r="K1" s="9" t="s">
        <v>10</v>
      </c>
      <c r="L1" s="9" t="s">
        <v>11</v>
      </c>
      <c r="M1" s="9" t="s">
        <v>12</v>
      </c>
      <c r="N1" s="9" t="s">
        <v>733</v>
      </c>
      <c r="O1" s="9" t="s">
        <v>13</v>
      </c>
      <c r="P1" s="9" t="s">
        <v>14</v>
      </c>
      <c r="Q1" s="9" t="s">
        <v>734</v>
      </c>
      <c r="R1" s="9" t="s">
        <v>735</v>
      </c>
      <c r="S1" s="9" t="s">
        <v>15</v>
      </c>
      <c r="T1" s="9" t="s">
        <v>736</v>
      </c>
      <c r="U1" s="9" t="s">
        <v>16</v>
      </c>
      <c r="V1" s="9" t="s">
        <v>17</v>
      </c>
      <c r="W1" s="9" t="s">
        <v>18</v>
      </c>
      <c r="X1" s="9" t="s">
        <v>737</v>
      </c>
      <c r="Y1" s="9" t="s">
        <v>738</v>
      </c>
      <c r="Z1" s="9" t="s">
        <v>739</v>
      </c>
      <c r="AA1" s="9" t="s">
        <v>740</v>
      </c>
      <c r="AB1" s="9" t="s">
        <v>19</v>
      </c>
      <c r="AC1" s="9" t="s">
        <v>20</v>
      </c>
      <c r="AD1" s="9" t="s">
        <v>21</v>
      </c>
    </row>
    <row r="2" spans="1:30" ht="15" customHeight="1" x14ac:dyDescent="0.2">
      <c r="A2" s="11" t="s">
        <v>22</v>
      </c>
      <c r="B2" s="12">
        <v>46038</v>
      </c>
      <c r="C2" s="53" t="s">
        <v>23</v>
      </c>
      <c r="D2" s="53" t="s">
        <v>24</v>
      </c>
      <c r="E2" s="53" t="s">
        <v>25</v>
      </c>
      <c r="F2" s="53" t="s">
        <v>26</v>
      </c>
      <c r="G2" s="11" t="s">
        <v>27</v>
      </c>
      <c r="H2" s="13" t="s">
        <v>28</v>
      </c>
      <c r="I2" s="14">
        <v>65055584</v>
      </c>
      <c r="J2" s="15">
        <v>4226</v>
      </c>
      <c r="K2" s="15" t="s">
        <v>29</v>
      </c>
      <c r="L2" s="16" t="s">
        <v>30</v>
      </c>
      <c r="M2" s="16" t="s">
        <v>31</v>
      </c>
      <c r="N2" s="17" t="s">
        <v>32</v>
      </c>
      <c r="O2" s="53" t="s">
        <v>33</v>
      </c>
      <c r="P2" s="19" t="s">
        <v>34</v>
      </c>
      <c r="Q2" s="20">
        <v>0</v>
      </c>
      <c r="R2" s="20">
        <v>0</v>
      </c>
      <c r="S2" s="20">
        <f t="shared" ref="S2:S65" si="0">Q2+R2</f>
        <v>0</v>
      </c>
      <c r="T2" s="21">
        <v>0</v>
      </c>
      <c r="U2" s="20">
        <f t="shared" ref="U2:U53" si="1">I2+S2-T2</f>
        <v>65055584</v>
      </c>
      <c r="V2" s="22">
        <v>47313152</v>
      </c>
      <c r="W2" s="23">
        <f>U2-V2</f>
        <v>17742432</v>
      </c>
      <c r="X2" s="1"/>
      <c r="Y2" s="1"/>
      <c r="Z2" s="1"/>
      <c r="AA2" s="1"/>
      <c r="AB2" s="24">
        <v>46038</v>
      </c>
      <c r="AC2" s="24">
        <v>46377</v>
      </c>
      <c r="AD2" s="25">
        <f t="shared" ref="AD2:AD65" si="2">+V2/U2</f>
        <v>0.72727272727272729</v>
      </c>
    </row>
    <row r="3" spans="1:30" ht="15" customHeight="1" x14ac:dyDescent="0.2">
      <c r="A3" s="11" t="s">
        <v>35</v>
      </c>
      <c r="B3" s="12">
        <v>46038</v>
      </c>
      <c r="C3" s="53" t="s">
        <v>23</v>
      </c>
      <c r="D3" s="53" t="s">
        <v>24</v>
      </c>
      <c r="E3" s="53" t="s">
        <v>36</v>
      </c>
      <c r="F3" s="53" t="s">
        <v>26</v>
      </c>
      <c r="G3" s="11" t="s">
        <v>37</v>
      </c>
      <c r="H3" s="13" t="s">
        <v>28</v>
      </c>
      <c r="I3" s="14">
        <v>65055584</v>
      </c>
      <c r="J3" s="15" t="s">
        <v>38</v>
      </c>
      <c r="K3" s="15" t="s">
        <v>39</v>
      </c>
      <c r="L3" s="16" t="s">
        <v>30</v>
      </c>
      <c r="M3" s="16" t="s">
        <v>31</v>
      </c>
      <c r="N3" s="17" t="s">
        <v>40</v>
      </c>
      <c r="O3" s="53" t="s">
        <v>41</v>
      </c>
      <c r="P3" s="19" t="s">
        <v>42</v>
      </c>
      <c r="Q3" s="20">
        <v>0</v>
      </c>
      <c r="R3" s="20">
        <v>0</v>
      </c>
      <c r="S3" s="20">
        <f t="shared" si="0"/>
        <v>0</v>
      </c>
      <c r="T3" s="21">
        <v>0</v>
      </c>
      <c r="U3" s="20">
        <f t="shared" si="1"/>
        <v>65055584</v>
      </c>
      <c r="V3" s="22">
        <v>47313152</v>
      </c>
      <c r="W3" s="23">
        <f t="shared" ref="W3:W66" si="3">U3-V3</f>
        <v>17742432</v>
      </c>
      <c r="X3" s="1"/>
      <c r="Y3" s="1"/>
      <c r="Z3" s="1"/>
      <c r="AA3" s="1"/>
      <c r="AB3" s="24">
        <v>46038</v>
      </c>
      <c r="AC3" s="24">
        <v>46377</v>
      </c>
      <c r="AD3" s="25">
        <f t="shared" si="2"/>
        <v>0.72727272727272729</v>
      </c>
    </row>
    <row r="4" spans="1:30" ht="15" customHeight="1" x14ac:dyDescent="0.2">
      <c r="A4" s="11" t="s">
        <v>43</v>
      </c>
      <c r="B4" s="12">
        <v>46038</v>
      </c>
      <c r="C4" s="53" t="s">
        <v>23</v>
      </c>
      <c r="D4" s="53" t="s">
        <v>44</v>
      </c>
      <c r="E4" s="53" t="s">
        <v>45</v>
      </c>
      <c r="F4" s="53" t="s">
        <v>26</v>
      </c>
      <c r="G4" s="11" t="s">
        <v>46</v>
      </c>
      <c r="H4" s="13" t="s">
        <v>28</v>
      </c>
      <c r="I4" s="14">
        <v>55219910</v>
      </c>
      <c r="J4" s="15" t="s">
        <v>47</v>
      </c>
      <c r="K4" s="15" t="s">
        <v>47</v>
      </c>
      <c r="L4" s="16" t="s">
        <v>30</v>
      </c>
      <c r="M4" s="16" t="s">
        <v>31</v>
      </c>
      <c r="N4" s="17" t="s">
        <v>48</v>
      </c>
      <c r="O4" s="53" t="s">
        <v>49</v>
      </c>
      <c r="P4" s="19" t="s">
        <v>50</v>
      </c>
      <c r="Q4" s="20">
        <v>0</v>
      </c>
      <c r="R4" s="20">
        <v>0</v>
      </c>
      <c r="S4" s="20">
        <f t="shared" si="0"/>
        <v>0</v>
      </c>
      <c r="T4" s="21">
        <v>0</v>
      </c>
      <c r="U4" s="20">
        <f t="shared" si="1"/>
        <v>55219910</v>
      </c>
      <c r="V4" s="22">
        <v>44175928</v>
      </c>
      <c r="W4" s="23">
        <f t="shared" si="3"/>
        <v>11043982</v>
      </c>
      <c r="X4" s="1"/>
      <c r="Y4" s="1"/>
      <c r="Z4" s="1"/>
      <c r="AA4" s="1"/>
      <c r="AB4" s="24">
        <v>46038</v>
      </c>
      <c r="AC4" s="24">
        <v>46286</v>
      </c>
      <c r="AD4" s="25">
        <f t="shared" si="2"/>
        <v>0.8</v>
      </c>
    </row>
    <row r="5" spans="1:30" ht="15" customHeight="1" x14ac:dyDescent="0.2">
      <c r="A5" s="11" t="s">
        <v>51</v>
      </c>
      <c r="B5" s="12">
        <v>46038</v>
      </c>
      <c r="C5" s="53" t="s">
        <v>23</v>
      </c>
      <c r="D5" s="53" t="s">
        <v>44</v>
      </c>
      <c r="E5" s="53" t="s">
        <v>52</v>
      </c>
      <c r="F5" s="53" t="s">
        <v>26</v>
      </c>
      <c r="G5" s="11" t="s">
        <v>53</v>
      </c>
      <c r="H5" s="13" t="s">
        <v>28</v>
      </c>
      <c r="I5" s="14">
        <v>57794385</v>
      </c>
      <c r="J5" s="15" t="s">
        <v>54</v>
      </c>
      <c r="K5" s="15" t="s">
        <v>55</v>
      </c>
      <c r="L5" s="16" t="s">
        <v>30</v>
      </c>
      <c r="M5" s="16" t="s">
        <v>31</v>
      </c>
      <c r="N5" s="17" t="s">
        <v>56</v>
      </c>
      <c r="O5" s="53" t="s">
        <v>57</v>
      </c>
      <c r="P5" s="19" t="s">
        <v>58</v>
      </c>
      <c r="Q5" s="20">
        <v>0</v>
      </c>
      <c r="R5" s="20">
        <v>0</v>
      </c>
      <c r="S5" s="20">
        <f t="shared" si="0"/>
        <v>0</v>
      </c>
      <c r="T5" s="21">
        <v>0</v>
      </c>
      <c r="U5" s="20">
        <f t="shared" si="1"/>
        <v>57794385</v>
      </c>
      <c r="V5" s="22">
        <v>36778245</v>
      </c>
      <c r="W5" s="23">
        <f t="shared" si="3"/>
        <v>21016140</v>
      </c>
      <c r="Y5" s="1"/>
      <c r="Z5" s="1"/>
      <c r="AA5" s="1"/>
      <c r="AB5" s="24">
        <v>46038</v>
      </c>
      <c r="AC5" s="24">
        <v>46377</v>
      </c>
      <c r="AD5" s="25">
        <f t="shared" si="2"/>
        <v>0.63636363636363635</v>
      </c>
    </row>
    <row r="6" spans="1:30" ht="15" customHeight="1" x14ac:dyDescent="0.2">
      <c r="A6" s="11" t="s">
        <v>59</v>
      </c>
      <c r="B6" s="12">
        <v>46038</v>
      </c>
      <c r="C6" s="53" t="s">
        <v>23</v>
      </c>
      <c r="D6" s="53" t="s">
        <v>44</v>
      </c>
      <c r="E6" s="53" t="s">
        <v>60</v>
      </c>
      <c r="F6" s="53" t="s">
        <v>26</v>
      </c>
      <c r="G6" s="11" t="s">
        <v>61</v>
      </c>
      <c r="H6" s="13" t="s">
        <v>28</v>
      </c>
      <c r="I6" s="14">
        <v>43041603</v>
      </c>
      <c r="J6" s="15" t="s">
        <v>62</v>
      </c>
      <c r="K6" s="15" t="s">
        <v>63</v>
      </c>
      <c r="L6" s="16" t="s">
        <v>30</v>
      </c>
      <c r="M6" s="16" t="s">
        <v>31</v>
      </c>
      <c r="N6" s="17" t="s">
        <v>64</v>
      </c>
      <c r="O6" s="53" t="s">
        <v>65</v>
      </c>
      <c r="P6" s="19" t="s">
        <v>66</v>
      </c>
      <c r="Q6" s="20">
        <v>0</v>
      </c>
      <c r="R6" s="20">
        <v>0</v>
      </c>
      <c r="S6" s="20">
        <f t="shared" si="0"/>
        <v>0</v>
      </c>
      <c r="T6" s="21">
        <v>0</v>
      </c>
      <c r="U6" s="20">
        <f t="shared" si="1"/>
        <v>43041603</v>
      </c>
      <c r="V6" s="27">
        <v>31302984</v>
      </c>
      <c r="W6" s="23">
        <f t="shared" si="3"/>
        <v>11738619</v>
      </c>
      <c r="Y6" s="1"/>
      <c r="Z6" s="1"/>
      <c r="AA6" s="1"/>
      <c r="AB6" s="24">
        <v>46038</v>
      </c>
      <c r="AC6" s="24">
        <v>46377</v>
      </c>
      <c r="AD6" s="25">
        <f t="shared" si="2"/>
        <v>0.72727272727272729</v>
      </c>
    </row>
    <row r="7" spans="1:30" ht="15" customHeight="1" x14ac:dyDescent="0.2">
      <c r="A7" s="11" t="s">
        <v>67</v>
      </c>
      <c r="B7" s="12">
        <v>46038</v>
      </c>
      <c r="C7" s="53" t="s">
        <v>23</v>
      </c>
      <c r="D7" s="53" t="s">
        <v>44</v>
      </c>
      <c r="E7" s="53" t="s">
        <v>68</v>
      </c>
      <c r="F7" s="53" t="s">
        <v>26</v>
      </c>
      <c r="G7" s="11" t="s">
        <v>69</v>
      </c>
      <c r="H7" s="13" t="s">
        <v>28</v>
      </c>
      <c r="I7" s="14">
        <v>61140420</v>
      </c>
      <c r="J7" s="15" t="s">
        <v>70</v>
      </c>
      <c r="K7" s="15" t="s">
        <v>71</v>
      </c>
      <c r="L7" s="16" t="s">
        <v>30</v>
      </c>
      <c r="M7" s="16" t="s">
        <v>31</v>
      </c>
      <c r="N7" s="17">
        <v>52377453</v>
      </c>
      <c r="O7" s="53" t="s">
        <v>72</v>
      </c>
      <c r="P7" s="19" t="s">
        <v>73</v>
      </c>
      <c r="Q7" s="20">
        <v>0</v>
      </c>
      <c r="R7" s="20">
        <v>0</v>
      </c>
      <c r="S7" s="20">
        <f t="shared" si="0"/>
        <v>0</v>
      </c>
      <c r="T7" s="21">
        <v>0</v>
      </c>
      <c r="U7" s="20">
        <f t="shared" si="1"/>
        <v>61140420</v>
      </c>
      <c r="V7" s="28">
        <v>44465760</v>
      </c>
      <c r="W7" s="23">
        <f t="shared" si="3"/>
        <v>16674660</v>
      </c>
      <c r="Y7" s="1"/>
      <c r="Z7" s="1"/>
      <c r="AA7" s="1"/>
      <c r="AB7" s="24">
        <v>46038</v>
      </c>
      <c r="AC7" s="24">
        <v>46377</v>
      </c>
      <c r="AD7" s="25">
        <f t="shared" si="2"/>
        <v>0.72727272727272729</v>
      </c>
    </row>
    <row r="8" spans="1:30" ht="15" customHeight="1" x14ac:dyDescent="0.2">
      <c r="A8" s="11" t="s">
        <v>74</v>
      </c>
      <c r="B8" s="12">
        <v>46041</v>
      </c>
      <c r="C8" s="53" t="s">
        <v>23</v>
      </c>
      <c r="D8" s="53" t="s">
        <v>44</v>
      </c>
      <c r="E8" s="53" t="s">
        <v>75</v>
      </c>
      <c r="F8" s="53" t="s">
        <v>26</v>
      </c>
      <c r="G8" s="11" t="s">
        <v>76</v>
      </c>
      <c r="H8" s="13" t="s">
        <v>28</v>
      </c>
      <c r="I8" s="14">
        <v>57794385</v>
      </c>
      <c r="J8" s="15" t="s">
        <v>29</v>
      </c>
      <c r="K8" s="15" t="s">
        <v>77</v>
      </c>
      <c r="L8" s="16" t="s">
        <v>30</v>
      </c>
      <c r="M8" s="16" t="s">
        <v>31</v>
      </c>
      <c r="N8" s="17" t="s">
        <v>78</v>
      </c>
      <c r="O8" s="53" t="s">
        <v>79</v>
      </c>
      <c r="P8" s="19" t="s">
        <v>80</v>
      </c>
      <c r="Q8" s="20">
        <v>0</v>
      </c>
      <c r="R8" s="20">
        <v>0</v>
      </c>
      <c r="S8" s="20">
        <f t="shared" si="0"/>
        <v>0</v>
      </c>
      <c r="T8" s="21">
        <v>0</v>
      </c>
      <c r="U8" s="20">
        <f t="shared" si="1"/>
        <v>57794385</v>
      </c>
      <c r="V8" s="29">
        <v>42032280</v>
      </c>
      <c r="W8" s="23">
        <f t="shared" si="3"/>
        <v>15762105</v>
      </c>
      <c r="Y8" s="1"/>
      <c r="Z8" s="1"/>
      <c r="AA8" s="1"/>
      <c r="AB8" s="24">
        <v>46041</v>
      </c>
      <c r="AC8" s="24">
        <v>46377</v>
      </c>
      <c r="AD8" s="25">
        <f t="shared" si="2"/>
        <v>0.72727272727272729</v>
      </c>
    </row>
    <row r="9" spans="1:30" ht="15" customHeight="1" x14ac:dyDescent="0.2">
      <c r="A9" s="11" t="s">
        <v>81</v>
      </c>
      <c r="B9" s="12">
        <v>46041</v>
      </c>
      <c r="C9" s="53" t="s">
        <v>23</v>
      </c>
      <c r="D9" s="53" t="s">
        <v>44</v>
      </c>
      <c r="E9" s="53" t="s">
        <v>82</v>
      </c>
      <c r="F9" s="53" t="s">
        <v>26</v>
      </c>
      <c r="G9" s="11" t="s">
        <v>83</v>
      </c>
      <c r="H9" s="13" t="s">
        <v>28</v>
      </c>
      <c r="I9" s="14">
        <v>57794385</v>
      </c>
      <c r="J9" s="15" t="s">
        <v>84</v>
      </c>
      <c r="K9" s="15" t="s">
        <v>85</v>
      </c>
      <c r="L9" s="16" t="s">
        <v>30</v>
      </c>
      <c r="M9" s="16" t="s">
        <v>31</v>
      </c>
      <c r="N9" s="17" t="s">
        <v>86</v>
      </c>
      <c r="O9" s="53" t="s">
        <v>87</v>
      </c>
      <c r="P9" s="19" t="s">
        <v>88</v>
      </c>
      <c r="Q9" s="20">
        <v>0</v>
      </c>
      <c r="R9" s="20">
        <v>0</v>
      </c>
      <c r="S9" s="20">
        <f t="shared" si="0"/>
        <v>0</v>
      </c>
      <c r="T9" s="21">
        <v>0</v>
      </c>
      <c r="U9" s="20">
        <f t="shared" si="1"/>
        <v>57794385</v>
      </c>
      <c r="V9" s="29">
        <v>42032280</v>
      </c>
      <c r="W9" s="23">
        <f t="shared" si="3"/>
        <v>15762105</v>
      </c>
      <c r="Y9" s="1"/>
      <c r="Z9" s="1"/>
      <c r="AA9" s="1"/>
      <c r="AB9" s="24">
        <v>46041</v>
      </c>
      <c r="AC9" s="24">
        <v>46377</v>
      </c>
      <c r="AD9" s="25">
        <f t="shared" si="2"/>
        <v>0.72727272727272729</v>
      </c>
    </row>
    <row r="10" spans="1:30" ht="15" customHeight="1" x14ac:dyDescent="0.2">
      <c r="A10" s="11" t="s">
        <v>89</v>
      </c>
      <c r="B10" s="12">
        <v>46041</v>
      </c>
      <c r="C10" s="53" t="s">
        <v>23</v>
      </c>
      <c r="D10" s="53" t="s">
        <v>44</v>
      </c>
      <c r="E10" s="53" t="s">
        <v>90</v>
      </c>
      <c r="F10" s="53" t="s">
        <v>26</v>
      </c>
      <c r="G10" s="11" t="s">
        <v>91</v>
      </c>
      <c r="H10" s="13" t="s">
        <v>28</v>
      </c>
      <c r="I10" s="14">
        <v>57794385</v>
      </c>
      <c r="J10" s="15" t="s">
        <v>92</v>
      </c>
      <c r="K10" s="15" t="s">
        <v>93</v>
      </c>
      <c r="L10" s="16" t="s">
        <v>30</v>
      </c>
      <c r="M10" s="16" t="s">
        <v>31</v>
      </c>
      <c r="N10" s="17" t="s">
        <v>94</v>
      </c>
      <c r="O10" s="53" t="s">
        <v>95</v>
      </c>
      <c r="P10" s="19" t="s">
        <v>88</v>
      </c>
      <c r="Q10" s="20">
        <v>0</v>
      </c>
      <c r="R10" s="20">
        <v>0</v>
      </c>
      <c r="S10" s="20">
        <f t="shared" si="0"/>
        <v>0</v>
      </c>
      <c r="T10" s="21">
        <v>0</v>
      </c>
      <c r="U10" s="20">
        <f t="shared" si="1"/>
        <v>57794385</v>
      </c>
      <c r="V10" s="29">
        <v>42032280</v>
      </c>
      <c r="W10" s="23">
        <f t="shared" si="3"/>
        <v>15762105</v>
      </c>
      <c r="Y10" s="1"/>
      <c r="Z10" s="1"/>
      <c r="AA10" s="1"/>
      <c r="AB10" s="24">
        <v>46041</v>
      </c>
      <c r="AC10" s="24">
        <v>46377</v>
      </c>
      <c r="AD10" s="25">
        <f t="shared" si="2"/>
        <v>0.72727272727272729</v>
      </c>
    </row>
    <row r="11" spans="1:30" ht="15" customHeight="1" x14ac:dyDescent="0.2">
      <c r="A11" s="11" t="s">
        <v>96</v>
      </c>
      <c r="B11" s="12">
        <v>46041</v>
      </c>
      <c r="C11" s="53" t="s">
        <v>23</v>
      </c>
      <c r="D11" s="53" t="s">
        <v>44</v>
      </c>
      <c r="E11" s="53" t="s">
        <v>97</v>
      </c>
      <c r="F11" s="53" t="s">
        <v>26</v>
      </c>
      <c r="G11" s="11" t="s">
        <v>98</v>
      </c>
      <c r="H11" s="13" t="s">
        <v>28</v>
      </c>
      <c r="I11" s="14">
        <v>63625309</v>
      </c>
      <c r="J11" s="15" t="s">
        <v>99</v>
      </c>
      <c r="K11" s="15" t="s">
        <v>100</v>
      </c>
      <c r="L11" s="16" t="s">
        <v>30</v>
      </c>
      <c r="M11" s="16" t="s">
        <v>31</v>
      </c>
      <c r="N11" s="17" t="s">
        <v>101</v>
      </c>
      <c r="O11" s="53" t="s">
        <v>102</v>
      </c>
      <c r="P11" s="19" t="s">
        <v>58</v>
      </c>
      <c r="Q11" s="20">
        <v>0</v>
      </c>
      <c r="R11" s="20">
        <v>0</v>
      </c>
      <c r="S11" s="20">
        <f t="shared" si="0"/>
        <v>0</v>
      </c>
      <c r="T11" s="21">
        <v>0</v>
      </c>
      <c r="U11" s="20">
        <f t="shared" si="1"/>
        <v>63625309</v>
      </c>
      <c r="V11" s="29">
        <v>40488833</v>
      </c>
      <c r="W11" s="23">
        <f t="shared" si="3"/>
        <v>23136476</v>
      </c>
      <c r="Y11" s="1"/>
      <c r="Z11" s="1"/>
      <c r="AA11" s="1"/>
      <c r="AB11" s="24">
        <v>46041</v>
      </c>
      <c r="AC11" s="24">
        <v>46377</v>
      </c>
      <c r="AD11" s="25">
        <f t="shared" si="2"/>
        <v>0.63636363636363635</v>
      </c>
    </row>
    <row r="12" spans="1:30" ht="15" customHeight="1" x14ac:dyDescent="0.2">
      <c r="A12" s="11" t="s">
        <v>103</v>
      </c>
      <c r="B12" s="12">
        <v>46041</v>
      </c>
      <c r="C12" s="53" t="s">
        <v>23</v>
      </c>
      <c r="D12" s="53" t="s">
        <v>44</v>
      </c>
      <c r="E12" s="53" t="s">
        <v>104</v>
      </c>
      <c r="F12" s="53" t="s">
        <v>26</v>
      </c>
      <c r="G12" s="11" t="s">
        <v>105</v>
      </c>
      <c r="H12" s="13" t="s">
        <v>28</v>
      </c>
      <c r="I12" s="14">
        <v>31302984</v>
      </c>
      <c r="J12" s="15" t="s">
        <v>63</v>
      </c>
      <c r="K12" s="15" t="s">
        <v>106</v>
      </c>
      <c r="L12" s="16" t="s">
        <v>30</v>
      </c>
      <c r="M12" s="16" t="s">
        <v>31</v>
      </c>
      <c r="N12" s="17" t="s">
        <v>107</v>
      </c>
      <c r="O12" s="53" t="s">
        <v>108</v>
      </c>
      <c r="P12" s="19" t="s">
        <v>80</v>
      </c>
      <c r="Q12" s="20">
        <v>7825746</v>
      </c>
      <c r="R12" s="20">
        <v>0</v>
      </c>
      <c r="S12" s="20">
        <f t="shared" si="0"/>
        <v>7825746</v>
      </c>
      <c r="T12" s="21">
        <v>0</v>
      </c>
      <c r="U12" s="20">
        <f t="shared" si="1"/>
        <v>39128730</v>
      </c>
      <c r="V12" s="29">
        <v>27390111</v>
      </c>
      <c r="W12" s="23">
        <f t="shared" si="3"/>
        <v>11738619</v>
      </c>
      <c r="X12" s="2">
        <v>46283</v>
      </c>
      <c r="Y12" s="1">
        <v>46347</v>
      </c>
      <c r="Z12" s="1"/>
      <c r="AA12" s="1"/>
      <c r="AB12" s="24">
        <v>46041</v>
      </c>
      <c r="AC12" s="24">
        <v>46286</v>
      </c>
      <c r="AD12" s="25">
        <f t="shared" si="2"/>
        <v>0.7</v>
      </c>
    </row>
    <row r="13" spans="1:30" ht="15" customHeight="1" x14ac:dyDescent="0.2">
      <c r="A13" s="11" t="s">
        <v>109</v>
      </c>
      <c r="B13" s="12">
        <v>46041</v>
      </c>
      <c r="C13" s="53" t="s">
        <v>110</v>
      </c>
      <c r="D13" s="53" t="s">
        <v>24</v>
      </c>
      <c r="E13" s="53" t="s">
        <v>111</v>
      </c>
      <c r="F13" s="53" t="s">
        <v>26</v>
      </c>
      <c r="G13" s="11" t="s">
        <v>112</v>
      </c>
      <c r="H13" s="13" t="s">
        <v>28</v>
      </c>
      <c r="I13" s="14">
        <v>140771004</v>
      </c>
      <c r="J13" s="15" t="s">
        <v>71</v>
      </c>
      <c r="K13" s="15" t="s">
        <v>113</v>
      </c>
      <c r="L13" s="16" t="s">
        <v>30</v>
      </c>
      <c r="M13" s="16" t="s">
        <v>31</v>
      </c>
      <c r="N13" s="17" t="s">
        <v>114</v>
      </c>
      <c r="O13" s="53" t="s">
        <v>115</v>
      </c>
      <c r="P13" s="19" t="s">
        <v>50</v>
      </c>
      <c r="Q13" s="20">
        <v>0</v>
      </c>
      <c r="R13" s="20">
        <v>0</v>
      </c>
      <c r="S13" s="20">
        <f t="shared" si="0"/>
        <v>0</v>
      </c>
      <c r="T13" s="21">
        <v>0</v>
      </c>
      <c r="U13" s="20">
        <f t="shared" si="1"/>
        <v>140771004</v>
      </c>
      <c r="V13" s="30">
        <v>89581544.709999993</v>
      </c>
      <c r="W13" s="23">
        <f t="shared" si="3"/>
        <v>51189459.290000007</v>
      </c>
      <c r="Y13" s="1"/>
      <c r="Z13" s="1"/>
      <c r="AA13" s="1"/>
      <c r="AB13" s="24">
        <v>46041</v>
      </c>
      <c r="AC13" s="24">
        <v>46377</v>
      </c>
      <c r="AD13" s="25">
        <f t="shared" si="2"/>
        <v>0.63636361299234601</v>
      </c>
    </row>
    <row r="14" spans="1:30" ht="15" customHeight="1" x14ac:dyDescent="0.2">
      <c r="A14" s="11" t="s">
        <v>116</v>
      </c>
      <c r="B14" s="12">
        <v>46041</v>
      </c>
      <c r="C14" s="53" t="s">
        <v>23</v>
      </c>
      <c r="D14" s="53" t="s">
        <v>44</v>
      </c>
      <c r="E14" s="53" t="s">
        <v>117</v>
      </c>
      <c r="F14" s="53" t="s">
        <v>26</v>
      </c>
      <c r="G14" s="11" t="s">
        <v>118</v>
      </c>
      <c r="H14" s="13" t="s">
        <v>28</v>
      </c>
      <c r="I14" s="14">
        <v>47836932</v>
      </c>
      <c r="J14" s="15" t="s">
        <v>85</v>
      </c>
      <c r="K14" s="15" t="s">
        <v>119</v>
      </c>
      <c r="L14" s="16" t="s">
        <v>30</v>
      </c>
      <c r="M14" s="16" t="s">
        <v>31</v>
      </c>
      <c r="N14" s="17" t="s">
        <v>120</v>
      </c>
      <c r="O14" s="53" t="s">
        <v>121</v>
      </c>
      <c r="P14" s="19" t="s">
        <v>122</v>
      </c>
      <c r="Q14" s="20">
        <v>0</v>
      </c>
      <c r="R14" s="20">
        <v>0</v>
      </c>
      <c r="S14" s="20">
        <f t="shared" si="0"/>
        <v>0</v>
      </c>
      <c r="T14" s="21">
        <v>0</v>
      </c>
      <c r="U14" s="20">
        <f t="shared" si="1"/>
        <v>47836932</v>
      </c>
      <c r="V14" s="31">
        <v>34790496</v>
      </c>
      <c r="W14" s="23">
        <f t="shared" si="3"/>
        <v>13046436</v>
      </c>
      <c r="Y14" s="1"/>
      <c r="Z14" s="1"/>
      <c r="AA14" s="1"/>
      <c r="AB14" s="24">
        <v>46041</v>
      </c>
      <c r="AC14" s="24">
        <v>46377</v>
      </c>
      <c r="AD14" s="25">
        <f t="shared" si="2"/>
        <v>0.72727272727272729</v>
      </c>
    </row>
    <row r="15" spans="1:30" ht="15" customHeight="1" x14ac:dyDescent="0.2">
      <c r="A15" s="11" t="s">
        <v>123</v>
      </c>
      <c r="B15" s="12">
        <v>46041</v>
      </c>
      <c r="C15" s="53" t="s">
        <v>23</v>
      </c>
      <c r="D15" s="53" t="s">
        <v>44</v>
      </c>
      <c r="E15" s="53" t="s">
        <v>124</v>
      </c>
      <c r="F15" s="53" t="s">
        <v>26</v>
      </c>
      <c r="G15" s="11" t="s">
        <v>125</v>
      </c>
      <c r="H15" s="13" t="s">
        <v>28</v>
      </c>
      <c r="I15" s="14">
        <v>50276523</v>
      </c>
      <c r="J15" s="15" t="s">
        <v>126</v>
      </c>
      <c r="K15" s="15" t="s">
        <v>127</v>
      </c>
      <c r="L15" s="16" t="s">
        <v>30</v>
      </c>
      <c r="M15" s="16" t="s">
        <v>31</v>
      </c>
      <c r="N15" s="17" t="s">
        <v>128</v>
      </c>
      <c r="O15" s="53" t="s">
        <v>129</v>
      </c>
      <c r="P15" s="19" t="s">
        <v>58</v>
      </c>
      <c r="Q15" s="20">
        <v>0</v>
      </c>
      <c r="R15" s="20">
        <v>0</v>
      </c>
      <c r="S15" s="20">
        <f t="shared" si="0"/>
        <v>0</v>
      </c>
      <c r="T15" s="21">
        <v>0</v>
      </c>
      <c r="U15" s="20">
        <f t="shared" si="1"/>
        <v>50276523</v>
      </c>
      <c r="V15" s="31">
        <v>31994151</v>
      </c>
      <c r="W15" s="23">
        <f t="shared" si="3"/>
        <v>18282372</v>
      </c>
      <c r="Y15" s="1"/>
      <c r="Z15" s="1"/>
      <c r="AA15" s="1"/>
      <c r="AB15" s="24">
        <v>46041</v>
      </c>
      <c r="AC15" s="24">
        <v>46377</v>
      </c>
      <c r="AD15" s="25">
        <f t="shared" si="2"/>
        <v>0.63636363636363635</v>
      </c>
    </row>
    <row r="16" spans="1:30" ht="15" customHeight="1" x14ac:dyDescent="0.2">
      <c r="A16" s="11" t="s">
        <v>130</v>
      </c>
      <c r="B16" s="12">
        <v>46041</v>
      </c>
      <c r="C16" s="53" t="s">
        <v>110</v>
      </c>
      <c r="D16" s="53" t="s">
        <v>24</v>
      </c>
      <c r="E16" s="53" t="s">
        <v>131</v>
      </c>
      <c r="F16" s="53" t="s">
        <v>26</v>
      </c>
      <c r="G16" s="11" t="s">
        <v>132</v>
      </c>
      <c r="H16" s="13" t="s">
        <v>28</v>
      </c>
      <c r="I16" s="14">
        <v>140771004</v>
      </c>
      <c r="J16" s="15" t="s">
        <v>55</v>
      </c>
      <c r="K16" s="15" t="s">
        <v>133</v>
      </c>
      <c r="L16" s="16" t="s">
        <v>30</v>
      </c>
      <c r="M16" s="16" t="s">
        <v>31</v>
      </c>
      <c r="N16" s="17" t="s">
        <v>134</v>
      </c>
      <c r="O16" s="53" t="s">
        <v>135</v>
      </c>
      <c r="P16" s="19" t="s">
        <v>136</v>
      </c>
      <c r="Q16" s="20">
        <v>0</v>
      </c>
      <c r="R16" s="20">
        <v>0</v>
      </c>
      <c r="S16" s="20">
        <f t="shared" si="0"/>
        <v>0</v>
      </c>
      <c r="T16" s="21">
        <v>0</v>
      </c>
      <c r="U16" s="20">
        <f t="shared" si="1"/>
        <v>140771004</v>
      </c>
      <c r="V16" s="32">
        <v>89581548</v>
      </c>
      <c r="W16" s="23">
        <f t="shared" si="3"/>
        <v>51189456</v>
      </c>
      <c r="Y16" s="1"/>
      <c r="Z16" s="1"/>
      <c r="AA16" s="1"/>
      <c r="AB16" s="24">
        <v>46041</v>
      </c>
      <c r="AC16" s="24">
        <v>46377</v>
      </c>
      <c r="AD16" s="25">
        <f t="shared" si="2"/>
        <v>0.63636363636363635</v>
      </c>
    </row>
    <row r="17" spans="1:30" ht="15" customHeight="1" x14ac:dyDescent="0.2">
      <c r="A17" s="11" t="s">
        <v>137</v>
      </c>
      <c r="B17" s="12">
        <v>46041</v>
      </c>
      <c r="C17" s="53" t="s">
        <v>23</v>
      </c>
      <c r="D17" s="53" t="s">
        <v>44</v>
      </c>
      <c r="E17" s="53" t="s">
        <v>138</v>
      </c>
      <c r="F17" s="53" t="s">
        <v>26</v>
      </c>
      <c r="G17" s="11" t="s">
        <v>139</v>
      </c>
      <c r="H17" s="13" t="s">
        <v>28</v>
      </c>
      <c r="I17" s="14">
        <v>81906000</v>
      </c>
      <c r="J17" s="15" t="s">
        <v>77</v>
      </c>
      <c r="K17" s="15" t="s">
        <v>140</v>
      </c>
      <c r="L17" s="16" t="s">
        <v>30</v>
      </c>
      <c r="M17" s="16" t="s">
        <v>31</v>
      </c>
      <c r="N17" s="17" t="s">
        <v>141</v>
      </c>
      <c r="O17" s="53" t="s">
        <v>142</v>
      </c>
      <c r="P17" s="19" t="s">
        <v>143</v>
      </c>
      <c r="Q17" s="20">
        <v>0</v>
      </c>
      <c r="R17" s="20">
        <v>0</v>
      </c>
      <c r="S17" s="20">
        <f t="shared" si="0"/>
        <v>0</v>
      </c>
      <c r="T17" s="21">
        <v>0</v>
      </c>
      <c r="U17" s="20">
        <f t="shared" si="1"/>
        <v>81906000</v>
      </c>
      <c r="V17" s="33">
        <v>59568000</v>
      </c>
      <c r="W17" s="23">
        <f t="shared" si="3"/>
        <v>22338000</v>
      </c>
      <c r="Y17" s="1"/>
      <c r="Z17" s="1"/>
      <c r="AA17" s="1"/>
      <c r="AB17" s="24">
        <v>46041</v>
      </c>
      <c r="AC17" s="24">
        <v>46377</v>
      </c>
      <c r="AD17" s="25">
        <f t="shared" si="2"/>
        <v>0.72727272727272729</v>
      </c>
    </row>
    <row r="18" spans="1:30" ht="15" customHeight="1" x14ac:dyDescent="0.2">
      <c r="A18" s="11" t="s">
        <v>144</v>
      </c>
      <c r="B18" s="12">
        <v>46042</v>
      </c>
      <c r="C18" s="53" t="s">
        <v>23</v>
      </c>
      <c r="D18" s="53" t="s">
        <v>44</v>
      </c>
      <c r="E18" s="53" t="s">
        <v>145</v>
      </c>
      <c r="F18" s="53" t="s">
        <v>26</v>
      </c>
      <c r="G18" s="11" t="s">
        <v>146</v>
      </c>
      <c r="H18" s="13" t="s">
        <v>28</v>
      </c>
      <c r="I18" s="14">
        <v>48000000</v>
      </c>
      <c r="J18" s="15" t="s">
        <v>147</v>
      </c>
      <c r="K18" s="15" t="s">
        <v>148</v>
      </c>
      <c r="L18" s="16" t="s">
        <v>30</v>
      </c>
      <c r="M18" s="16" t="s">
        <v>31</v>
      </c>
      <c r="N18" s="17" t="s">
        <v>149</v>
      </c>
      <c r="O18" s="53" t="s">
        <v>150</v>
      </c>
      <c r="P18" s="19" t="s">
        <v>151</v>
      </c>
      <c r="Q18" s="20">
        <v>0</v>
      </c>
      <c r="R18" s="20">
        <v>0</v>
      </c>
      <c r="S18" s="20">
        <f t="shared" si="0"/>
        <v>0</v>
      </c>
      <c r="T18" s="21">
        <f>12000000+2800000</f>
        <v>14800000</v>
      </c>
      <c r="U18" s="20">
        <f t="shared" si="1"/>
        <v>33200000</v>
      </c>
      <c r="V18" s="33">
        <f>27200000+6000000</f>
        <v>33200000</v>
      </c>
      <c r="W18" s="23">
        <f t="shared" si="3"/>
        <v>0</v>
      </c>
      <c r="Y18" s="1"/>
      <c r="Z18" s="1"/>
      <c r="AA18" s="1"/>
      <c r="AB18" s="24">
        <v>46042</v>
      </c>
      <c r="AC18" s="24">
        <v>46286</v>
      </c>
      <c r="AD18" s="25">
        <f t="shared" si="2"/>
        <v>1</v>
      </c>
    </row>
    <row r="19" spans="1:30" ht="15" customHeight="1" x14ac:dyDescent="0.2">
      <c r="A19" s="11" t="s">
        <v>152</v>
      </c>
      <c r="B19" s="12">
        <v>46042</v>
      </c>
      <c r="C19" s="53" t="s">
        <v>23</v>
      </c>
      <c r="D19" s="53" t="s">
        <v>44</v>
      </c>
      <c r="E19" s="53" t="s">
        <v>145</v>
      </c>
      <c r="F19" s="53" t="s">
        <v>26</v>
      </c>
      <c r="G19" s="11" t="s">
        <v>146</v>
      </c>
      <c r="H19" s="13" t="s">
        <v>28</v>
      </c>
      <c r="I19" s="14">
        <v>12000000</v>
      </c>
      <c r="J19" s="15" t="s">
        <v>147</v>
      </c>
      <c r="K19" s="15" t="s">
        <v>148</v>
      </c>
      <c r="L19" s="16" t="s">
        <v>30</v>
      </c>
      <c r="M19" s="16" t="s">
        <v>31</v>
      </c>
      <c r="N19" s="17">
        <v>1018478050</v>
      </c>
      <c r="O19" s="53" t="s">
        <v>153</v>
      </c>
      <c r="P19" s="19" t="s">
        <v>151</v>
      </c>
      <c r="Q19" s="20">
        <v>12000000</v>
      </c>
      <c r="R19" s="20">
        <v>0</v>
      </c>
      <c r="S19" s="20">
        <f t="shared" si="0"/>
        <v>12000000</v>
      </c>
      <c r="T19" s="21">
        <v>0</v>
      </c>
      <c r="U19" s="20">
        <f t="shared" si="1"/>
        <v>24000000</v>
      </c>
      <c r="V19" s="34">
        <v>6000000</v>
      </c>
      <c r="W19" s="23">
        <f t="shared" si="3"/>
        <v>18000000</v>
      </c>
      <c r="X19" s="2">
        <v>46269</v>
      </c>
      <c r="Y19" s="1">
        <v>46347</v>
      </c>
      <c r="Z19" s="1"/>
      <c r="AA19" s="1"/>
      <c r="AB19" s="24">
        <v>46225</v>
      </c>
      <c r="AC19" s="24">
        <v>46286</v>
      </c>
      <c r="AD19" s="25">
        <f t="shared" si="2"/>
        <v>0.25</v>
      </c>
    </row>
    <row r="20" spans="1:30" s="38" customFormat="1" ht="15" customHeight="1" x14ac:dyDescent="0.2">
      <c r="A20" s="35" t="s">
        <v>154</v>
      </c>
      <c r="B20" s="12">
        <v>46042</v>
      </c>
      <c r="C20" s="53" t="s">
        <v>23</v>
      </c>
      <c r="D20" s="53" t="s">
        <v>44</v>
      </c>
      <c r="E20" s="53" t="s">
        <v>155</v>
      </c>
      <c r="F20" s="53" t="s">
        <v>26</v>
      </c>
      <c r="G20" s="35" t="s">
        <v>156</v>
      </c>
      <c r="H20" s="13" t="s">
        <v>28</v>
      </c>
      <c r="I20" s="36">
        <v>59568000</v>
      </c>
      <c r="J20" s="15" t="s">
        <v>157</v>
      </c>
      <c r="K20" s="15" t="s">
        <v>158</v>
      </c>
      <c r="L20" s="16" t="s">
        <v>30</v>
      </c>
      <c r="M20" s="16" t="s">
        <v>31</v>
      </c>
      <c r="N20" s="17" t="s">
        <v>159</v>
      </c>
      <c r="O20" s="53" t="s">
        <v>160</v>
      </c>
      <c r="P20" s="19" t="s">
        <v>151</v>
      </c>
      <c r="Q20" s="20">
        <v>14892000</v>
      </c>
      <c r="R20" s="20">
        <v>0</v>
      </c>
      <c r="S20" s="20">
        <f t="shared" si="0"/>
        <v>14892000</v>
      </c>
      <c r="T20" s="21">
        <v>0</v>
      </c>
      <c r="U20" s="20">
        <f t="shared" si="1"/>
        <v>74460000</v>
      </c>
      <c r="V20" s="37">
        <v>59568000</v>
      </c>
      <c r="W20" s="23">
        <f t="shared" si="3"/>
        <v>14892000</v>
      </c>
      <c r="X20" s="2">
        <v>46269</v>
      </c>
      <c r="Y20" s="1">
        <v>46347</v>
      </c>
      <c r="Z20" s="1"/>
      <c r="AA20" s="1"/>
      <c r="AB20" s="24">
        <v>46042</v>
      </c>
      <c r="AC20" s="24">
        <v>46286</v>
      </c>
      <c r="AD20" s="25">
        <f t="shared" si="2"/>
        <v>0.8</v>
      </c>
    </row>
    <row r="21" spans="1:30" ht="15" customHeight="1" x14ac:dyDescent="0.2">
      <c r="A21" s="11" t="s">
        <v>161</v>
      </c>
      <c r="B21" s="12">
        <v>46042</v>
      </c>
      <c r="C21" s="53" t="s">
        <v>23</v>
      </c>
      <c r="D21" s="53" t="s">
        <v>24</v>
      </c>
      <c r="E21" s="53" t="s">
        <v>162</v>
      </c>
      <c r="F21" s="53" t="s">
        <v>26</v>
      </c>
      <c r="G21" s="11" t="s">
        <v>163</v>
      </c>
      <c r="H21" s="13" t="s">
        <v>28</v>
      </c>
      <c r="I21" s="14">
        <v>52216758</v>
      </c>
      <c r="J21" s="15" t="s">
        <v>164</v>
      </c>
      <c r="K21" s="15" t="s">
        <v>165</v>
      </c>
      <c r="L21" s="16" t="s">
        <v>30</v>
      </c>
      <c r="M21" s="16" t="s">
        <v>31</v>
      </c>
      <c r="N21" s="17" t="s">
        <v>166</v>
      </c>
      <c r="O21" s="53" t="s">
        <v>167</v>
      </c>
      <c r="P21" s="19" t="s">
        <v>168</v>
      </c>
      <c r="Q21" s="20">
        <v>0</v>
      </c>
      <c r="R21" s="20">
        <v>0</v>
      </c>
      <c r="S21" s="20">
        <f t="shared" si="0"/>
        <v>0</v>
      </c>
      <c r="T21" s="21">
        <v>0</v>
      </c>
      <c r="U21" s="20">
        <f t="shared" si="1"/>
        <v>52216758</v>
      </c>
      <c r="V21" s="39">
        <v>33228846</v>
      </c>
      <c r="W21" s="23">
        <f t="shared" si="3"/>
        <v>18987912</v>
      </c>
      <c r="Y21" s="1"/>
      <c r="Z21" s="1"/>
      <c r="AA21" s="1"/>
      <c r="AB21" s="24">
        <v>46042</v>
      </c>
      <c r="AC21" s="24">
        <v>46377</v>
      </c>
      <c r="AD21" s="25">
        <f t="shared" si="2"/>
        <v>0.63636363636363635</v>
      </c>
    </row>
    <row r="22" spans="1:30" ht="15" customHeight="1" x14ac:dyDescent="0.2">
      <c r="A22" s="11" t="s">
        <v>169</v>
      </c>
      <c r="B22" s="12">
        <v>46042</v>
      </c>
      <c r="C22" s="53" t="s">
        <v>23</v>
      </c>
      <c r="D22" s="53" t="s">
        <v>44</v>
      </c>
      <c r="E22" s="53" t="s">
        <v>170</v>
      </c>
      <c r="F22" s="53" t="s">
        <v>26</v>
      </c>
      <c r="G22" s="11" t="s">
        <v>171</v>
      </c>
      <c r="H22" s="13" t="s">
        <v>28</v>
      </c>
      <c r="I22" s="14">
        <v>81906000</v>
      </c>
      <c r="J22" s="15" t="s">
        <v>172</v>
      </c>
      <c r="K22" s="15" t="s">
        <v>173</v>
      </c>
      <c r="L22" s="16" t="s">
        <v>30</v>
      </c>
      <c r="M22" s="16" t="s">
        <v>31</v>
      </c>
      <c r="N22" s="17" t="s">
        <v>174</v>
      </c>
      <c r="O22" s="53" t="s">
        <v>175</v>
      </c>
      <c r="P22" s="19" t="s">
        <v>151</v>
      </c>
      <c r="Q22" s="20">
        <v>0</v>
      </c>
      <c r="R22" s="20">
        <v>0</v>
      </c>
      <c r="S22" s="20">
        <f t="shared" si="0"/>
        <v>0</v>
      </c>
      <c r="T22" s="21">
        <v>0</v>
      </c>
      <c r="U22" s="20">
        <f t="shared" si="1"/>
        <v>81906000</v>
      </c>
      <c r="V22" s="40">
        <v>59568000</v>
      </c>
      <c r="W22" s="23">
        <f t="shared" si="3"/>
        <v>22338000</v>
      </c>
      <c r="Y22" s="1"/>
      <c r="Z22" s="1"/>
      <c r="AA22" s="1"/>
      <c r="AB22" s="24">
        <v>46042</v>
      </c>
      <c r="AC22" s="24">
        <v>46377</v>
      </c>
      <c r="AD22" s="25">
        <f t="shared" si="2"/>
        <v>0.72727272727272729</v>
      </c>
    </row>
    <row r="23" spans="1:30" s="38" customFormat="1" ht="15" customHeight="1" x14ac:dyDescent="0.2">
      <c r="A23" s="35" t="s">
        <v>176</v>
      </c>
      <c r="B23" s="12">
        <v>46042</v>
      </c>
      <c r="C23" s="53" t="s">
        <v>23</v>
      </c>
      <c r="D23" s="53" t="s">
        <v>24</v>
      </c>
      <c r="E23" s="53" t="s">
        <v>177</v>
      </c>
      <c r="F23" s="53" t="s">
        <v>26</v>
      </c>
      <c r="G23" s="35" t="s">
        <v>178</v>
      </c>
      <c r="H23" s="13" t="s">
        <v>28</v>
      </c>
      <c r="I23" s="36">
        <v>62600000</v>
      </c>
      <c r="J23" s="15" t="s">
        <v>179</v>
      </c>
      <c r="K23" s="15" t="s">
        <v>180</v>
      </c>
      <c r="L23" s="16" t="s">
        <v>30</v>
      </c>
      <c r="M23" s="16" t="s">
        <v>31</v>
      </c>
      <c r="N23" s="17" t="s">
        <v>181</v>
      </c>
      <c r="O23" s="53" t="s">
        <v>182</v>
      </c>
      <c r="P23" s="19" t="s">
        <v>50</v>
      </c>
      <c r="Q23" s="20">
        <v>23475000</v>
      </c>
      <c r="R23" s="20">
        <v>0</v>
      </c>
      <c r="S23" s="20">
        <f t="shared" si="0"/>
        <v>23475000</v>
      </c>
      <c r="T23" s="21">
        <v>0</v>
      </c>
      <c r="U23" s="20">
        <f t="shared" si="1"/>
        <v>86075000</v>
      </c>
      <c r="V23" s="41">
        <v>62600000</v>
      </c>
      <c r="W23" s="23">
        <f t="shared" si="3"/>
        <v>23475000</v>
      </c>
      <c r="X23" s="2">
        <v>46269</v>
      </c>
      <c r="Y23" s="1">
        <v>46377</v>
      </c>
      <c r="Z23" s="1"/>
      <c r="AA23" s="1"/>
      <c r="AB23" s="24">
        <v>46042</v>
      </c>
      <c r="AC23" s="24">
        <v>46286</v>
      </c>
      <c r="AD23" s="25">
        <f t="shared" si="2"/>
        <v>0.72727272727272729</v>
      </c>
    </row>
    <row r="24" spans="1:30" ht="15" customHeight="1" x14ac:dyDescent="0.2">
      <c r="A24" s="11" t="s">
        <v>183</v>
      </c>
      <c r="B24" s="12">
        <v>46043</v>
      </c>
      <c r="C24" s="53" t="s">
        <v>23</v>
      </c>
      <c r="D24" s="53" t="s">
        <v>24</v>
      </c>
      <c r="E24" s="53" t="s">
        <v>184</v>
      </c>
      <c r="F24" s="53" t="s">
        <v>26</v>
      </c>
      <c r="G24" s="11" t="s">
        <v>185</v>
      </c>
      <c r="H24" s="13" t="s">
        <v>28</v>
      </c>
      <c r="I24" s="14">
        <v>78119316</v>
      </c>
      <c r="J24" s="15" t="s">
        <v>186</v>
      </c>
      <c r="K24" s="15" t="s">
        <v>147</v>
      </c>
      <c r="L24" s="16" t="s">
        <v>30</v>
      </c>
      <c r="M24" s="16" t="s">
        <v>31</v>
      </c>
      <c r="N24" s="17" t="s">
        <v>187</v>
      </c>
      <c r="O24" s="53" t="s">
        <v>188</v>
      </c>
      <c r="P24" s="19" t="s">
        <v>189</v>
      </c>
      <c r="Q24" s="20">
        <v>0</v>
      </c>
      <c r="R24" s="20">
        <v>0</v>
      </c>
      <c r="S24" s="20">
        <f t="shared" si="0"/>
        <v>0</v>
      </c>
      <c r="T24" s="21">
        <v>0</v>
      </c>
      <c r="U24" s="20">
        <f t="shared" si="1"/>
        <v>78119316</v>
      </c>
      <c r="V24" s="42">
        <v>49712292</v>
      </c>
      <c r="W24" s="23">
        <f t="shared" si="3"/>
        <v>28407024</v>
      </c>
      <c r="Y24" s="1"/>
      <c r="Z24" s="1"/>
      <c r="AA24" s="1"/>
      <c r="AB24" s="24">
        <v>46043</v>
      </c>
      <c r="AC24" s="24">
        <v>46286</v>
      </c>
      <c r="AD24" s="25">
        <f t="shared" si="2"/>
        <v>0.63636363636363635</v>
      </c>
    </row>
    <row r="25" spans="1:30" ht="15" customHeight="1" x14ac:dyDescent="0.2">
      <c r="A25" s="11" t="s">
        <v>190</v>
      </c>
      <c r="B25" s="12">
        <v>46043</v>
      </c>
      <c r="C25" s="53" t="s">
        <v>23</v>
      </c>
      <c r="D25" s="53" t="s">
        <v>191</v>
      </c>
      <c r="E25" s="53" t="s">
        <v>192</v>
      </c>
      <c r="F25" s="53" t="s">
        <v>26</v>
      </c>
      <c r="G25" s="11" t="s">
        <v>193</v>
      </c>
      <c r="H25" s="13" t="s">
        <v>28</v>
      </c>
      <c r="I25" s="14">
        <v>59720859</v>
      </c>
      <c r="J25" s="15" t="s">
        <v>194</v>
      </c>
      <c r="K25" s="15" t="s">
        <v>195</v>
      </c>
      <c r="L25" s="16" t="s">
        <v>30</v>
      </c>
      <c r="M25" s="16" t="s">
        <v>31</v>
      </c>
      <c r="N25" s="17" t="s">
        <v>196</v>
      </c>
      <c r="O25" s="53" t="s">
        <v>197</v>
      </c>
      <c r="P25" s="19" t="s">
        <v>198</v>
      </c>
      <c r="Q25" s="20">
        <v>0</v>
      </c>
      <c r="R25" s="20">
        <v>0</v>
      </c>
      <c r="S25" s="20">
        <f t="shared" si="0"/>
        <v>0</v>
      </c>
      <c r="T25" s="21">
        <v>0</v>
      </c>
      <c r="U25" s="20">
        <f t="shared" si="1"/>
        <v>59720859</v>
      </c>
      <c r="V25" s="42">
        <v>43433352</v>
      </c>
      <c r="W25" s="23">
        <f t="shared" si="3"/>
        <v>16287507</v>
      </c>
      <c r="Y25" s="1"/>
      <c r="Z25" s="1"/>
      <c r="AA25" s="1"/>
      <c r="AB25" s="24">
        <v>46043</v>
      </c>
      <c r="AC25" s="24">
        <v>46377</v>
      </c>
      <c r="AD25" s="25">
        <f t="shared" si="2"/>
        <v>0.72727272727272729</v>
      </c>
    </row>
    <row r="26" spans="1:30" ht="15" customHeight="1" x14ac:dyDescent="0.2">
      <c r="A26" s="11" t="s">
        <v>199</v>
      </c>
      <c r="B26" s="12">
        <v>46043</v>
      </c>
      <c r="C26" s="53" t="s">
        <v>23</v>
      </c>
      <c r="D26" s="53" t="s">
        <v>191</v>
      </c>
      <c r="E26" s="53" t="s">
        <v>200</v>
      </c>
      <c r="F26" s="53" t="s">
        <v>26</v>
      </c>
      <c r="G26" s="11" t="s">
        <v>201</v>
      </c>
      <c r="H26" s="13" t="s">
        <v>28</v>
      </c>
      <c r="I26" s="14">
        <v>59720859</v>
      </c>
      <c r="J26" s="15" t="s">
        <v>39</v>
      </c>
      <c r="K26" s="15" t="s">
        <v>202</v>
      </c>
      <c r="L26" s="16" t="s">
        <v>30</v>
      </c>
      <c r="M26" s="16" t="s">
        <v>31</v>
      </c>
      <c r="N26" s="17" t="s">
        <v>203</v>
      </c>
      <c r="O26" s="53" t="s">
        <v>204</v>
      </c>
      <c r="P26" s="19" t="s">
        <v>198</v>
      </c>
      <c r="Q26" s="20">
        <v>0</v>
      </c>
      <c r="R26" s="20">
        <v>0</v>
      </c>
      <c r="S26" s="20">
        <f t="shared" si="0"/>
        <v>0</v>
      </c>
      <c r="T26" s="21">
        <v>0</v>
      </c>
      <c r="U26" s="20">
        <f t="shared" si="1"/>
        <v>59720859</v>
      </c>
      <c r="V26" s="42">
        <v>43433352</v>
      </c>
      <c r="W26" s="23">
        <f t="shared" si="3"/>
        <v>16287507</v>
      </c>
      <c r="Y26" s="1"/>
      <c r="Z26" s="1"/>
      <c r="AA26" s="1"/>
      <c r="AB26" s="24">
        <v>46043</v>
      </c>
      <c r="AC26" s="24">
        <v>46377</v>
      </c>
      <c r="AD26" s="25">
        <f t="shared" si="2"/>
        <v>0.72727272727272729</v>
      </c>
    </row>
    <row r="27" spans="1:30" ht="15" customHeight="1" x14ac:dyDescent="0.2">
      <c r="A27" s="11" t="s">
        <v>205</v>
      </c>
      <c r="B27" s="12">
        <v>46043</v>
      </c>
      <c r="C27" s="53" t="s">
        <v>23</v>
      </c>
      <c r="D27" s="53" t="s">
        <v>191</v>
      </c>
      <c r="E27" s="53" t="s">
        <v>206</v>
      </c>
      <c r="F27" s="53" t="s">
        <v>26</v>
      </c>
      <c r="G27" s="11" t="s">
        <v>207</v>
      </c>
      <c r="H27" s="13" t="s">
        <v>28</v>
      </c>
      <c r="I27" s="14">
        <v>59720859</v>
      </c>
      <c r="J27" s="15" t="s">
        <v>93</v>
      </c>
      <c r="K27" s="15" t="s">
        <v>208</v>
      </c>
      <c r="L27" s="16" t="s">
        <v>30</v>
      </c>
      <c r="M27" s="16" t="s">
        <v>31</v>
      </c>
      <c r="N27" s="17" t="s">
        <v>209</v>
      </c>
      <c r="O27" s="53" t="s">
        <v>210</v>
      </c>
      <c r="P27" s="19" t="s">
        <v>211</v>
      </c>
      <c r="Q27" s="20">
        <v>0</v>
      </c>
      <c r="R27" s="20">
        <v>0</v>
      </c>
      <c r="S27" s="20">
        <f t="shared" si="0"/>
        <v>0</v>
      </c>
      <c r="T27" s="21">
        <v>0</v>
      </c>
      <c r="U27" s="20">
        <f t="shared" si="1"/>
        <v>59720859</v>
      </c>
      <c r="V27" s="42">
        <v>43433352</v>
      </c>
      <c r="W27" s="23">
        <f t="shared" si="3"/>
        <v>16287507</v>
      </c>
      <c r="Y27" s="1"/>
      <c r="Z27" s="1"/>
      <c r="AA27" s="1"/>
      <c r="AB27" s="24">
        <v>46043</v>
      </c>
      <c r="AC27" s="24">
        <v>46377</v>
      </c>
      <c r="AD27" s="25">
        <f t="shared" si="2"/>
        <v>0.72727272727272729</v>
      </c>
    </row>
    <row r="28" spans="1:30" ht="15" customHeight="1" x14ac:dyDescent="0.2">
      <c r="A28" s="11" t="s">
        <v>212</v>
      </c>
      <c r="B28" s="12">
        <v>46050</v>
      </c>
      <c r="C28" s="53" t="s">
        <v>110</v>
      </c>
      <c r="D28" s="53" t="s">
        <v>44</v>
      </c>
      <c r="E28" s="53" t="s">
        <v>213</v>
      </c>
      <c r="F28" s="53" t="s">
        <v>26</v>
      </c>
      <c r="G28" s="11" t="s">
        <v>214</v>
      </c>
      <c r="H28" s="13" t="s">
        <v>28</v>
      </c>
      <c r="I28" s="14">
        <v>295000000</v>
      </c>
      <c r="J28" s="15" t="s">
        <v>215</v>
      </c>
      <c r="K28" s="15" t="s">
        <v>216</v>
      </c>
      <c r="L28" s="16" t="s">
        <v>217</v>
      </c>
      <c r="M28" s="16" t="s">
        <v>218</v>
      </c>
      <c r="N28" s="17" t="s">
        <v>219</v>
      </c>
      <c r="O28" s="53" t="s">
        <v>220</v>
      </c>
      <c r="P28" s="19" t="s">
        <v>221</v>
      </c>
      <c r="Q28" s="20">
        <v>0</v>
      </c>
      <c r="R28" s="20">
        <v>0</v>
      </c>
      <c r="S28" s="20">
        <f t="shared" si="0"/>
        <v>0</v>
      </c>
      <c r="T28" s="21">
        <v>0</v>
      </c>
      <c r="U28" s="20">
        <f t="shared" si="1"/>
        <v>295000000</v>
      </c>
      <c r="V28" s="43">
        <v>29729488</v>
      </c>
      <c r="W28" s="23">
        <f t="shared" si="3"/>
        <v>265270512</v>
      </c>
      <c r="Y28" s="1"/>
      <c r="Z28" s="1"/>
      <c r="AA28" s="1"/>
      <c r="AB28" s="24">
        <v>46050</v>
      </c>
      <c r="AC28" s="24">
        <v>46384</v>
      </c>
      <c r="AD28" s="25">
        <f t="shared" si="2"/>
        <v>0.10077792542372882</v>
      </c>
    </row>
    <row r="29" spans="1:30" ht="15" customHeight="1" x14ac:dyDescent="0.2">
      <c r="A29" s="11" t="s">
        <v>222</v>
      </c>
      <c r="B29" s="12">
        <v>46050</v>
      </c>
      <c r="C29" s="53" t="s">
        <v>110</v>
      </c>
      <c r="D29" s="53" t="s">
        <v>44</v>
      </c>
      <c r="E29" s="53" t="s">
        <v>223</v>
      </c>
      <c r="F29" s="53" t="s">
        <v>26</v>
      </c>
      <c r="G29" s="11" t="s">
        <v>224</v>
      </c>
      <c r="H29" s="13" t="s">
        <v>225</v>
      </c>
      <c r="I29" s="14">
        <v>204795000</v>
      </c>
      <c r="J29" s="15" t="s">
        <v>226</v>
      </c>
      <c r="K29" s="15" t="s">
        <v>227</v>
      </c>
      <c r="L29" s="16" t="s">
        <v>217</v>
      </c>
      <c r="M29" s="16" t="s">
        <v>218</v>
      </c>
      <c r="N29" s="17" t="s">
        <v>228</v>
      </c>
      <c r="O29" s="53" t="s">
        <v>229</v>
      </c>
      <c r="P29" s="19" t="s">
        <v>230</v>
      </c>
      <c r="Q29" s="20">
        <v>0</v>
      </c>
      <c r="R29" s="20">
        <v>0</v>
      </c>
      <c r="S29" s="20">
        <f t="shared" si="0"/>
        <v>0</v>
      </c>
      <c r="T29" s="21">
        <v>0</v>
      </c>
      <c r="U29" s="20">
        <f t="shared" si="1"/>
        <v>204795000</v>
      </c>
      <c r="V29" s="23">
        <v>0</v>
      </c>
      <c r="W29" s="23">
        <f t="shared" si="3"/>
        <v>204795000</v>
      </c>
      <c r="Y29" s="1"/>
      <c r="Z29" s="1"/>
      <c r="AA29" s="1"/>
      <c r="AB29" s="24">
        <v>46050</v>
      </c>
      <c r="AC29" s="24">
        <v>46325</v>
      </c>
      <c r="AD29" s="25">
        <f t="shared" si="2"/>
        <v>0</v>
      </c>
    </row>
    <row r="30" spans="1:30" ht="15" customHeight="1" x14ac:dyDescent="0.2">
      <c r="A30" s="11" t="s">
        <v>231</v>
      </c>
      <c r="B30" s="12">
        <v>46051</v>
      </c>
      <c r="C30" s="53" t="s">
        <v>232</v>
      </c>
      <c r="D30" s="53" t="s">
        <v>233</v>
      </c>
      <c r="E30" s="53" t="s">
        <v>234</v>
      </c>
      <c r="F30" s="53" t="s">
        <v>26</v>
      </c>
      <c r="G30" s="11" t="s">
        <v>235</v>
      </c>
      <c r="H30" s="13" t="s">
        <v>28</v>
      </c>
      <c r="I30" s="14">
        <v>28494111</v>
      </c>
      <c r="J30" s="15" t="s">
        <v>236</v>
      </c>
      <c r="K30" s="15" t="s">
        <v>237</v>
      </c>
      <c r="L30" s="16" t="s">
        <v>217</v>
      </c>
      <c r="M30" s="16" t="s">
        <v>218</v>
      </c>
      <c r="N30" s="17" t="s">
        <v>238</v>
      </c>
      <c r="O30" s="53" t="s">
        <v>239</v>
      </c>
      <c r="P30" s="19" t="s">
        <v>240</v>
      </c>
      <c r="Q30" s="20">
        <v>0</v>
      </c>
      <c r="R30" s="20">
        <v>0</v>
      </c>
      <c r="S30" s="20">
        <f t="shared" si="0"/>
        <v>0</v>
      </c>
      <c r="T30" s="21">
        <v>0</v>
      </c>
      <c r="U30" s="20">
        <f t="shared" si="1"/>
        <v>28494111</v>
      </c>
      <c r="V30" s="44">
        <v>26292611</v>
      </c>
      <c r="W30" s="23">
        <f t="shared" si="3"/>
        <v>2201500</v>
      </c>
      <c r="Y30" s="1"/>
      <c r="Z30" s="1"/>
      <c r="AA30" s="1"/>
      <c r="AB30" s="24">
        <v>46051</v>
      </c>
      <c r="AC30" s="24">
        <v>46367</v>
      </c>
      <c r="AD30" s="25">
        <f t="shared" si="2"/>
        <v>0.92273842128290995</v>
      </c>
    </row>
    <row r="31" spans="1:30" ht="15" customHeight="1" x14ac:dyDescent="0.2">
      <c r="A31" s="11" t="s">
        <v>241</v>
      </c>
      <c r="B31" s="12">
        <v>46051</v>
      </c>
      <c r="C31" s="53" t="s">
        <v>232</v>
      </c>
      <c r="D31" s="53" t="s">
        <v>242</v>
      </c>
      <c r="E31" s="53" t="s">
        <v>243</v>
      </c>
      <c r="F31" s="53" t="s">
        <v>26</v>
      </c>
      <c r="G31" s="11" t="s">
        <v>244</v>
      </c>
      <c r="H31" s="53" t="s">
        <v>28</v>
      </c>
      <c r="I31" s="14">
        <v>241438071</v>
      </c>
      <c r="J31" s="15" t="s">
        <v>245</v>
      </c>
      <c r="K31" s="15" t="s">
        <v>246</v>
      </c>
      <c r="L31" s="16" t="s">
        <v>217</v>
      </c>
      <c r="M31" s="16" t="s">
        <v>218</v>
      </c>
      <c r="N31" s="17" t="s">
        <v>247</v>
      </c>
      <c r="O31" s="53" t="s">
        <v>248</v>
      </c>
      <c r="P31" s="19" t="s">
        <v>249</v>
      </c>
      <c r="Q31" s="20">
        <v>40395633</v>
      </c>
      <c r="R31" s="20">
        <v>5515386</v>
      </c>
      <c r="S31" s="20">
        <f t="shared" si="0"/>
        <v>45911019</v>
      </c>
      <c r="T31" s="21">
        <v>0</v>
      </c>
      <c r="U31" s="20">
        <f t="shared" si="1"/>
        <v>287349090</v>
      </c>
      <c r="V31" s="45">
        <v>120719036</v>
      </c>
      <c r="W31" s="23">
        <f t="shared" si="3"/>
        <v>166630054</v>
      </c>
      <c r="X31" s="2">
        <v>46199</v>
      </c>
      <c r="Y31" s="1">
        <v>46265</v>
      </c>
      <c r="Z31" s="1">
        <v>46265</v>
      </c>
      <c r="AA31" s="1">
        <v>46356</v>
      </c>
      <c r="AB31" s="24">
        <v>46055</v>
      </c>
      <c r="AC31" s="24">
        <v>46203</v>
      </c>
      <c r="AD31" s="25">
        <f t="shared" si="2"/>
        <v>0.42011281817527246</v>
      </c>
    </row>
    <row r="32" spans="1:30" s="48" customFormat="1" ht="15" customHeight="1" x14ac:dyDescent="0.2">
      <c r="A32" s="11" t="s">
        <v>250</v>
      </c>
      <c r="B32" s="12">
        <v>46069</v>
      </c>
      <c r="C32" s="53" t="s">
        <v>23</v>
      </c>
      <c r="D32" s="53" t="s">
        <v>251</v>
      </c>
      <c r="E32" s="53" t="s">
        <v>252</v>
      </c>
      <c r="F32" s="53" t="s">
        <v>253</v>
      </c>
      <c r="G32" s="11" t="s">
        <v>254</v>
      </c>
      <c r="H32" s="53" t="s">
        <v>28</v>
      </c>
      <c r="I32" s="14">
        <v>19626670</v>
      </c>
      <c r="J32" s="15" t="s">
        <v>255</v>
      </c>
      <c r="K32" s="15" t="s">
        <v>256</v>
      </c>
      <c r="L32" s="16" t="s">
        <v>217</v>
      </c>
      <c r="M32" s="16" t="s">
        <v>218</v>
      </c>
      <c r="N32" s="46" t="s">
        <v>257</v>
      </c>
      <c r="O32" s="53" t="s">
        <v>258</v>
      </c>
      <c r="P32" s="47" t="s">
        <v>259</v>
      </c>
      <c r="Q32" s="20">
        <v>0</v>
      </c>
      <c r="R32" s="20">
        <v>0</v>
      </c>
      <c r="S32" s="20">
        <f t="shared" si="0"/>
        <v>0</v>
      </c>
      <c r="T32" s="21">
        <v>0</v>
      </c>
      <c r="U32" s="20">
        <f t="shared" si="1"/>
        <v>19626670</v>
      </c>
      <c r="V32" s="45">
        <v>12217381.33</v>
      </c>
      <c r="W32" s="23">
        <f t="shared" si="3"/>
        <v>7409288.6699999999</v>
      </c>
      <c r="X32" s="3"/>
      <c r="Y32" s="1"/>
      <c r="Z32" s="1"/>
      <c r="AA32" s="1"/>
      <c r="AB32" s="24">
        <v>46069</v>
      </c>
      <c r="AC32" s="24">
        <v>46387</v>
      </c>
      <c r="AD32" s="25">
        <f t="shared" si="2"/>
        <v>0.62248875280422</v>
      </c>
    </row>
    <row r="33" spans="1:30" ht="15" customHeight="1" x14ac:dyDescent="0.2">
      <c r="A33" s="11" t="s">
        <v>260</v>
      </c>
      <c r="B33" s="49">
        <v>46073</v>
      </c>
      <c r="C33" s="53" t="s">
        <v>232</v>
      </c>
      <c r="D33" s="53" t="s">
        <v>261</v>
      </c>
      <c r="E33" s="53" t="s">
        <v>262</v>
      </c>
      <c r="F33" s="53" t="s">
        <v>263</v>
      </c>
      <c r="G33" s="11" t="s">
        <v>264</v>
      </c>
      <c r="H33" s="53" t="s">
        <v>225</v>
      </c>
      <c r="I33" s="14">
        <v>27086514141</v>
      </c>
      <c r="J33" s="15">
        <v>8426</v>
      </c>
      <c r="K33" s="50" t="s">
        <v>265</v>
      </c>
      <c r="L33" s="51" t="s">
        <v>217</v>
      </c>
      <c r="M33" s="51" t="s">
        <v>218</v>
      </c>
      <c r="N33" s="52" t="s">
        <v>266</v>
      </c>
      <c r="O33" s="53" t="s">
        <v>267</v>
      </c>
      <c r="P33" s="53" t="s">
        <v>268</v>
      </c>
      <c r="Q33" s="54">
        <v>0</v>
      </c>
      <c r="R33" s="54">
        <v>0</v>
      </c>
      <c r="S33" s="54">
        <f t="shared" si="0"/>
        <v>0</v>
      </c>
      <c r="T33" s="55">
        <v>0</v>
      </c>
      <c r="U33" s="54">
        <f t="shared" si="1"/>
        <v>27086514141</v>
      </c>
      <c r="V33" s="56">
        <v>0</v>
      </c>
      <c r="W33" s="23">
        <f t="shared" si="3"/>
        <v>27086514141</v>
      </c>
      <c r="X33" s="2">
        <v>46203</v>
      </c>
      <c r="Y33" s="57">
        <v>46265</v>
      </c>
      <c r="Z33" s="57">
        <v>46261</v>
      </c>
      <c r="AA33" s="57">
        <v>46275</v>
      </c>
      <c r="AB33" s="58">
        <v>46073</v>
      </c>
      <c r="AC33" s="58">
        <v>46234</v>
      </c>
      <c r="AD33" s="59">
        <f t="shared" si="2"/>
        <v>0</v>
      </c>
    </row>
    <row r="34" spans="1:30" ht="15" customHeight="1" x14ac:dyDescent="0.2">
      <c r="A34" s="11" t="s">
        <v>269</v>
      </c>
      <c r="B34" s="49">
        <v>46092</v>
      </c>
      <c r="C34" s="53" t="s">
        <v>110</v>
      </c>
      <c r="D34" s="53" t="s">
        <v>242</v>
      </c>
      <c r="E34" s="53" t="s">
        <v>270</v>
      </c>
      <c r="F34" s="53" t="s">
        <v>271</v>
      </c>
      <c r="G34" s="11" t="s">
        <v>272</v>
      </c>
      <c r="H34" s="53" t="s">
        <v>273</v>
      </c>
      <c r="I34" s="60">
        <v>400000000</v>
      </c>
      <c r="J34" s="15">
        <v>6326</v>
      </c>
      <c r="K34" s="50" t="s">
        <v>274</v>
      </c>
      <c r="L34" s="51" t="s">
        <v>217</v>
      </c>
      <c r="M34" s="51" t="s">
        <v>218</v>
      </c>
      <c r="N34" s="52" t="s">
        <v>275</v>
      </c>
      <c r="O34" s="53" t="s">
        <v>276</v>
      </c>
      <c r="P34" s="53" t="s">
        <v>277</v>
      </c>
      <c r="Q34" s="54">
        <v>0</v>
      </c>
      <c r="R34" s="54">
        <v>0</v>
      </c>
      <c r="S34" s="54">
        <f t="shared" si="0"/>
        <v>0</v>
      </c>
      <c r="T34" s="55">
        <v>0</v>
      </c>
      <c r="U34" s="54">
        <f t="shared" si="1"/>
        <v>400000000</v>
      </c>
      <c r="V34" s="61">
        <v>169580139.05000001</v>
      </c>
      <c r="W34" s="23">
        <f t="shared" si="3"/>
        <v>230419860.94999999</v>
      </c>
      <c r="Y34" s="57"/>
      <c r="Z34" s="57"/>
      <c r="AA34" s="57"/>
      <c r="AB34" s="58">
        <v>46092</v>
      </c>
      <c r="AC34" s="58">
        <v>46384</v>
      </c>
      <c r="AD34" s="59">
        <f t="shared" si="2"/>
        <v>0.42395034762500006</v>
      </c>
    </row>
    <row r="35" spans="1:30" ht="15" customHeight="1" x14ac:dyDescent="0.2">
      <c r="A35" s="11" t="s">
        <v>278</v>
      </c>
      <c r="B35" s="12">
        <v>46098</v>
      </c>
      <c r="C35" s="53" t="s">
        <v>110</v>
      </c>
      <c r="D35" s="53" t="s">
        <v>242</v>
      </c>
      <c r="E35" s="53" t="s">
        <v>279</v>
      </c>
      <c r="F35" s="53" t="s">
        <v>271</v>
      </c>
      <c r="G35" s="11" t="s">
        <v>280</v>
      </c>
      <c r="H35" s="53" t="s">
        <v>281</v>
      </c>
      <c r="I35" s="14">
        <v>156794964.19999999</v>
      </c>
      <c r="J35" s="15" t="s">
        <v>282</v>
      </c>
      <c r="K35" s="62" t="s">
        <v>283</v>
      </c>
      <c r="L35" s="16" t="s">
        <v>217</v>
      </c>
      <c r="M35" s="16" t="s">
        <v>218</v>
      </c>
      <c r="N35" s="63" t="s">
        <v>284</v>
      </c>
      <c r="O35" s="53" t="s">
        <v>285</v>
      </c>
      <c r="P35" s="53" t="s">
        <v>249</v>
      </c>
      <c r="Q35" s="20">
        <v>0</v>
      </c>
      <c r="R35" s="20">
        <v>0</v>
      </c>
      <c r="S35" s="20">
        <f t="shared" si="0"/>
        <v>0</v>
      </c>
      <c r="T35" s="21">
        <v>0</v>
      </c>
      <c r="U35" s="20">
        <f t="shared" si="1"/>
        <v>156794964.19999999</v>
      </c>
      <c r="V35" s="23">
        <v>0</v>
      </c>
      <c r="W35" s="23">
        <f t="shared" si="3"/>
        <v>156794964.19999999</v>
      </c>
      <c r="Y35" s="1"/>
      <c r="Z35" s="1"/>
      <c r="AA35" s="1"/>
      <c r="AB35" s="64">
        <v>46098</v>
      </c>
      <c r="AC35" s="64">
        <v>46210</v>
      </c>
      <c r="AD35" s="25">
        <f t="shared" si="2"/>
        <v>0</v>
      </c>
    </row>
    <row r="36" spans="1:30" ht="15" customHeight="1" x14ac:dyDescent="0.2">
      <c r="A36" s="11" t="s">
        <v>286</v>
      </c>
      <c r="B36" s="12">
        <v>46098</v>
      </c>
      <c r="C36" s="53" t="s">
        <v>110</v>
      </c>
      <c r="D36" s="53" t="s">
        <v>242</v>
      </c>
      <c r="E36" s="53" t="s">
        <v>279</v>
      </c>
      <c r="F36" s="53" t="s">
        <v>271</v>
      </c>
      <c r="G36" s="11" t="s">
        <v>280</v>
      </c>
      <c r="H36" s="53" t="s">
        <v>281</v>
      </c>
      <c r="I36" s="36">
        <v>449215480.79000002</v>
      </c>
      <c r="J36" s="15" t="s">
        <v>282</v>
      </c>
      <c r="K36" s="65" t="s">
        <v>287</v>
      </c>
      <c r="L36" s="16" t="s">
        <v>217</v>
      </c>
      <c r="M36" s="16" t="s">
        <v>218</v>
      </c>
      <c r="N36" s="66" t="s">
        <v>288</v>
      </c>
      <c r="O36" s="53" t="s">
        <v>289</v>
      </c>
      <c r="P36" s="65" t="s">
        <v>290</v>
      </c>
      <c r="Q36" s="20">
        <v>0</v>
      </c>
      <c r="R36" s="20">
        <v>0</v>
      </c>
      <c r="S36" s="20">
        <f t="shared" si="0"/>
        <v>0</v>
      </c>
      <c r="T36" s="21">
        <v>0</v>
      </c>
      <c r="U36" s="20">
        <f t="shared" si="1"/>
        <v>449215480.79000002</v>
      </c>
      <c r="V36" s="23">
        <v>0</v>
      </c>
      <c r="W36" s="23">
        <f t="shared" si="3"/>
        <v>449215480.79000002</v>
      </c>
      <c r="Y36" s="1"/>
      <c r="Z36" s="1"/>
      <c r="AA36" s="1"/>
      <c r="AB36" s="67">
        <v>46098</v>
      </c>
      <c r="AC36" s="67">
        <v>46210</v>
      </c>
      <c r="AD36" s="25">
        <f t="shared" si="2"/>
        <v>0</v>
      </c>
    </row>
    <row r="37" spans="1:30" ht="15" customHeight="1" x14ac:dyDescent="0.2">
      <c r="A37" s="11" t="s">
        <v>291</v>
      </c>
      <c r="B37" s="12">
        <v>46098</v>
      </c>
      <c r="C37" s="53" t="s">
        <v>110</v>
      </c>
      <c r="D37" s="53" t="s">
        <v>242</v>
      </c>
      <c r="E37" s="53" t="s">
        <v>279</v>
      </c>
      <c r="F37" s="53" t="s">
        <v>271</v>
      </c>
      <c r="G37" s="11" t="s">
        <v>280</v>
      </c>
      <c r="H37" s="53" t="s">
        <v>281</v>
      </c>
      <c r="I37" s="14">
        <v>143156130.80000001</v>
      </c>
      <c r="J37" s="15" t="s">
        <v>282</v>
      </c>
      <c r="K37" s="62" t="s">
        <v>292</v>
      </c>
      <c r="L37" s="16" t="s">
        <v>217</v>
      </c>
      <c r="M37" s="16" t="s">
        <v>218</v>
      </c>
      <c r="N37" s="63" t="s">
        <v>293</v>
      </c>
      <c r="O37" s="53" t="s">
        <v>294</v>
      </c>
      <c r="P37" s="53" t="s">
        <v>249</v>
      </c>
      <c r="Q37" s="20">
        <v>0</v>
      </c>
      <c r="R37" s="20">
        <v>0</v>
      </c>
      <c r="S37" s="20">
        <f t="shared" si="0"/>
        <v>0</v>
      </c>
      <c r="T37" s="21">
        <v>0</v>
      </c>
      <c r="U37" s="20">
        <f t="shared" si="1"/>
        <v>143156130.80000001</v>
      </c>
      <c r="V37" s="23">
        <v>0</v>
      </c>
      <c r="W37" s="23">
        <f t="shared" si="3"/>
        <v>143156130.80000001</v>
      </c>
      <c r="Y37" s="1"/>
      <c r="Z37" s="1"/>
      <c r="AA37" s="1"/>
      <c r="AB37" s="64">
        <v>46098</v>
      </c>
      <c r="AC37" s="64">
        <v>46210</v>
      </c>
      <c r="AD37" s="25">
        <f t="shared" si="2"/>
        <v>0</v>
      </c>
    </row>
    <row r="38" spans="1:30" s="69" customFormat="1" ht="15" customHeight="1" x14ac:dyDescent="0.2">
      <c r="A38" s="11" t="s">
        <v>295</v>
      </c>
      <c r="B38" s="12">
        <v>46099</v>
      </c>
      <c r="C38" s="53" t="s">
        <v>296</v>
      </c>
      <c r="D38" s="53" t="s">
        <v>242</v>
      </c>
      <c r="E38" s="53" t="s">
        <v>297</v>
      </c>
      <c r="F38" s="53" t="s">
        <v>253</v>
      </c>
      <c r="G38" s="11" t="s">
        <v>298</v>
      </c>
      <c r="H38" s="53" t="s">
        <v>28</v>
      </c>
      <c r="I38" s="14">
        <v>100000000</v>
      </c>
      <c r="J38" s="15">
        <v>9526</v>
      </c>
      <c r="K38" s="62" t="s">
        <v>299</v>
      </c>
      <c r="L38" s="16" t="s">
        <v>217</v>
      </c>
      <c r="M38" s="16" t="s">
        <v>218</v>
      </c>
      <c r="N38" s="63" t="s">
        <v>300</v>
      </c>
      <c r="O38" s="53" t="s">
        <v>301</v>
      </c>
      <c r="P38" s="53" t="s">
        <v>277</v>
      </c>
      <c r="Q38" s="20">
        <v>36000000</v>
      </c>
      <c r="R38" s="20">
        <v>0</v>
      </c>
      <c r="S38" s="20">
        <f t="shared" si="0"/>
        <v>36000000</v>
      </c>
      <c r="T38" s="21">
        <v>0</v>
      </c>
      <c r="U38" s="20">
        <f t="shared" si="1"/>
        <v>136000000</v>
      </c>
      <c r="V38" s="68">
        <v>106328872</v>
      </c>
      <c r="W38" s="23">
        <f t="shared" si="3"/>
        <v>29671128</v>
      </c>
      <c r="X38" s="2"/>
      <c r="Y38" s="1"/>
      <c r="Z38" s="1"/>
      <c r="AA38" s="1"/>
      <c r="AB38" s="64">
        <v>46099</v>
      </c>
      <c r="AC38" s="64">
        <v>46387</v>
      </c>
      <c r="AD38" s="25">
        <f t="shared" si="2"/>
        <v>0.78182994117647053</v>
      </c>
    </row>
    <row r="39" spans="1:30" ht="15" customHeight="1" x14ac:dyDescent="0.2">
      <c r="A39" s="11" t="s">
        <v>302</v>
      </c>
      <c r="B39" s="12">
        <v>46100</v>
      </c>
      <c r="C39" s="53" t="s">
        <v>110</v>
      </c>
      <c r="D39" s="53" t="s">
        <v>242</v>
      </c>
      <c r="E39" s="53" t="s">
        <v>279</v>
      </c>
      <c r="F39" s="53" t="s">
        <v>271</v>
      </c>
      <c r="G39" s="11" t="s">
        <v>280</v>
      </c>
      <c r="H39" s="53" t="s">
        <v>281</v>
      </c>
      <c r="I39" s="14">
        <v>2163212106.8600001</v>
      </c>
      <c r="J39" s="15" t="s">
        <v>282</v>
      </c>
      <c r="K39" s="62" t="s">
        <v>303</v>
      </c>
      <c r="L39" s="16" t="s">
        <v>217</v>
      </c>
      <c r="M39" s="16" t="s">
        <v>218</v>
      </c>
      <c r="N39" s="63" t="s">
        <v>304</v>
      </c>
      <c r="O39" s="53" t="s">
        <v>305</v>
      </c>
      <c r="P39" s="53" t="s">
        <v>306</v>
      </c>
      <c r="Q39" s="20">
        <v>0</v>
      </c>
      <c r="R39" s="20">
        <v>0</v>
      </c>
      <c r="S39" s="20">
        <f t="shared" si="0"/>
        <v>0</v>
      </c>
      <c r="T39" s="21">
        <v>0</v>
      </c>
      <c r="U39" s="20">
        <f t="shared" si="1"/>
        <v>2163212106.8600001</v>
      </c>
      <c r="V39" s="23">
        <v>0</v>
      </c>
      <c r="W39" s="23">
        <f t="shared" si="3"/>
        <v>2163212106.8600001</v>
      </c>
      <c r="Y39" s="1"/>
      <c r="Z39" s="1"/>
      <c r="AA39" s="1"/>
      <c r="AB39" s="64">
        <v>46100</v>
      </c>
      <c r="AC39" s="64">
        <v>46210</v>
      </c>
      <c r="AD39" s="25">
        <f t="shared" si="2"/>
        <v>0</v>
      </c>
    </row>
    <row r="40" spans="1:30" ht="15" customHeight="1" x14ac:dyDescent="0.2">
      <c r="A40" s="11" t="s">
        <v>307</v>
      </c>
      <c r="B40" s="12">
        <v>46101</v>
      </c>
      <c r="C40" s="53" t="s">
        <v>296</v>
      </c>
      <c r="D40" s="53" t="s">
        <v>44</v>
      </c>
      <c r="E40" s="53" t="s">
        <v>308</v>
      </c>
      <c r="F40" s="53" t="s">
        <v>253</v>
      </c>
      <c r="G40" s="11" t="s">
        <v>309</v>
      </c>
      <c r="H40" s="53" t="s">
        <v>28</v>
      </c>
      <c r="I40" s="14">
        <v>6996569.29</v>
      </c>
      <c r="J40" s="15" t="s">
        <v>310</v>
      </c>
      <c r="K40" s="62" t="s">
        <v>311</v>
      </c>
      <c r="L40" s="16" t="s">
        <v>217</v>
      </c>
      <c r="M40" s="16" t="s">
        <v>218</v>
      </c>
      <c r="N40" s="63" t="s">
        <v>312</v>
      </c>
      <c r="O40" s="53" t="s">
        <v>313</v>
      </c>
      <c r="P40" s="53" t="s">
        <v>314</v>
      </c>
      <c r="Q40" s="20">
        <v>0</v>
      </c>
      <c r="R40" s="20">
        <v>0</v>
      </c>
      <c r="S40" s="20">
        <f t="shared" si="0"/>
        <v>0</v>
      </c>
      <c r="T40" s="21">
        <v>0</v>
      </c>
      <c r="U40" s="20">
        <f t="shared" si="1"/>
        <v>6996569.29</v>
      </c>
      <c r="V40" s="70">
        <v>2544331.21</v>
      </c>
      <c r="W40" s="23">
        <f t="shared" si="3"/>
        <v>4452238.08</v>
      </c>
      <c r="Y40" s="1"/>
      <c r="Z40" s="1"/>
      <c r="AA40" s="1"/>
      <c r="AB40" s="64">
        <v>46101</v>
      </c>
      <c r="AC40" s="64">
        <v>46363</v>
      </c>
      <c r="AD40" s="25">
        <f t="shared" si="2"/>
        <v>0.36365411454390095</v>
      </c>
    </row>
    <row r="41" spans="1:30" ht="15" customHeight="1" x14ac:dyDescent="0.2">
      <c r="A41" s="11" t="s">
        <v>315</v>
      </c>
      <c r="B41" s="12">
        <v>46108</v>
      </c>
      <c r="C41" s="53" t="s">
        <v>296</v>
      </c>
      <c r="D41" s="53" t="s">
        <v>233</v>
      </c>
      <c r="E41" s="53" t="s">
        <v>316</v>
      </c>
      <c r="F41" s="53" t="s">
        <v>253</v>
      </c>
      <c r="G41" s="11" t="s">
        <v>317</v>
      </c>
      <c r="H41" s="53" t="s">
        <v>281</v>
      </c>
      <c r="I41" s="14">
        <v>14190000</v>
      </c>
      <c r="J41" s="15" t="s">
        <v>318</v>
      </c>
      <c r="K41" s="62" t="s">
        <v>319</v>
      </c>
      <c r="L41" s="16" t="s">
        <v>217</v>
      </c>
      <c r="M41" s="16" t="s">
        <v>218</v>
      </c>
      <c r="N41" s="63" t="s">
        <v>320</v>
      </c>
      <c r="O41" s="53" t="s">
        <v>321</v>
      </c>
      <c r="P41" s="53" t="s">
        <v>322</v>
      </c>
      <c r="Q41" s="20">
        <v>0</v>
      </c>
      <c r="R41" s="20">
        <v>0</v>
      </c>
      <c r="S41" s="20">
        <f t="shared" si="0"/>
        <v>0</v>
      </c>
      <c r="T41" s="21">
        <v>0</v>
      </c>
      <c r="U41" s="20">
        <f t="shared" si="1"/>
        <v>14190000</v>
      </c>
      <c r="V41" s="71">
        <v>5369999.9399999995</v>
      </c>
      <c r="W41" s="23">
        <f t="shared" si="3"/>
        <v>8820000.0600000005</v>
      </c>
      <c r="Y41" s="1"/>
      <c r="Z41" s="1"/>
      <c r="AA41" s="1"/>
      <c r="AB41" s="64">
        <v>46108</v>
      </c>
      <c r="AC41" s="64">
        <v>46375</v>
      </c>
      <c r="AD41" s="25">
        <f t="shared" si="2"/>
        <v>0.37843551374207185</v>
      </c>
    </row>
    <row r="42" spans="1:30" ht="15" customHeight="1" x14ac:dyDescent="0.2">
      <c r="A42" s="11" t="s">
        <v>323</v>
      </c>
      <c r="B42" s="12">
        <v>46111</v>
      </c>
      <c r="C42" s="53" t="s">
        <v>110</v>
      </c>
      <c r="D42" s="53" t="s">
        <v>242</v>
      </c>
      <c r="E42" s="53" t="s">
        <v>324</v>
      </c>
      <c r="F42" s="53" t="s">
        <v>271</v>
      </c>
      <c r="G42" s="11" t="s">
        <v>325</v>
      </c>
      <c r="H42" s="53" t="s">
        <v>273</v>
      </c>
      <c r="I42" s="60">
        <v>250000000</v>
      </c>
      <c r="J42" s="15" t="s">
        <v>100</v>
      </c>
      <c r="K42" s="50" t="s">
        <v>326</v>
      </c>
      <c r="L42" s="51" t="s">
        <v>217</v>
      </c>
      <c r="M42" s="51" t="s">
        <v>218</v>
      </c>
      <c r="N42" s="52" t="s">
        <v>327</v>
      </c>
      <c r="O42" s="53" t="s">
        <v>328</v>
      </c>
      <c r="P42" s="72" t="s">
        <v>329</v>
      </c>
      <c r="Q42" s="54">
        <v>0</v>
      </c>
      <c r="R42" s="54">
        <v>0</v>
      </c>
      <c r="S42" s="54">
        <f t="shared" si="0"/>
        <v>0</v>
      </c>
      <c r="T42" s="55">
        <v>0</v>
      </c>
      <c r="U42" s="54">
        <f t="shared" si="1"/>
        <v>250000000</v>
      </c>
      <c r="V42" s="71">
        <v>175197093.12</v>
      </c>
      <c r="W42" s="23">
        <f t="shared" si="3"/>
        <v>74802906.879999995</v>
      </c>
      <c r="Y42" s="57"/>
      <c r="Z42" s="57"/>
      <c r="AA42" s="57"/>
      <c r="AB42" s="58">
        <v>46111</v>
      </c>
      <c r="AC42" s="58">
        <v>46357</v>
      </c>
      <c r="AD42" s="59">
        <f t="shared" si="2"/>
        <v>0.70078837248000003</v>
      </c>
    </row>
    <row r="43" spans="1:30" ht="15" customHeight="1" x14ac:dyDescent="0.2">
      <c r="A43" s="11" t="s">
        <v>330</v>
      </c>
      <c r="B43" s="12">
        <v>46111</v>
      </c>
      <c r="C43" s="53" t="s">
        <v>110</v>
      </c>
      <c r="D43" s="53" t="s">
        <v>44</v>
      </c>
      <c r="E43" s="53" t="s">
        <v>331</v>
      </c>
      <c r="F43" s="53" t="s">
        <v>332</v>
      </c>
      <c r="G43" s="11" t="s">
        <v>333</v>
      </c>
      <c r="H43" s="53" t="s">
        <v>28</v>
      </c>
      <c r="I43" s="60">
        <v>385000000</v>
      </c>
      <c r="J43" s="15" t="s">
        <v>334</v>
      </c>
      <c r="K43" s="62" t="s">
        <v>335</v>
      </c>
      <c r="L43" s="51" t="s">
        <v>217</v>
      </c>
      <c r="M43" s="51" t="s">
        <v>218</v>
      </c>
      <c r="N43" s="63" t="s">
        <v>336</v>
      </c>
      <c r="O43" s="53" t="s">
        <v>337</v>
      </c>
      <c r="P43" s="73" t="s">
        <v>338</v>
      </c>
      <c r="Q43" s="54">
        <v>0</v>
      </c>
      <c r="R43" s="54">
        <v>0</v>
      </c>
      <c r="S43" s="54">
        <f t="shared" si="0"/>
        <v>0</v>
      </c>
      <c r="T43" s="55">
        <v>0</v>
      </c>
      <c r="U43" s="54">
        <f t="shared" si="1"/>
        <v>385000000</v>
      </c>
      <c r="V43" s="71">
        <v>133582611</v>
      </c>
      <c r="W43" s="23">
        <f t="shared" si="3"/>
        <v>251417389</v>
      </c>
      <c r="Y43" s="57"/>
      <c r="Z43" s="57"/>
      <c r="AA43" s="57"/>
      <c r="AB43" s="58">
        <v>46111</v>
      </c>
      <c r="AC43" s="58">
        <v>46377</v>
      </c>
      <c r="AD43" s="59">
        <f t="shared" si="2"/>
        <v>0.34696782077922078</v>
      </c>
    </row>
    <row r="44" spans="1:30" ht="15" customHeight="1" x14ac:dyDescent="0.2">
      <c r="A44" s="11" t="s">
        <v>339</v>
      </c>
      <c r="B44" s="12">
        <v>46113</v>
      </c>
      <c r="C44" s="53" t="s">
        <v>296</v>
      </c>
      <c r="D44" s="53" t="s">
        <v>242</v>
      </c>
      <c r="E44" s="53" t="s">
        <v>340</v>
      </c>
      <c r="F44" s="53" t="s">
        <v>253</v>
      </c>
      <c r="G44" s="11" t="s">
        <v>341</v>
      </c>
      <c r="H44" s="53" t="s">
        <v>281</v>
      </c>
      <c r="I44" s="60">
        <v>16973182</v>
      </c>
      <c r="J44" s="15" t="s">
        <v>282</v>
      </c>
      <c r="K44" s="62" t="s">
        <v>342</v>
      </c>
      <c r="L44" s="51" t="s">
        <v>217</v>
      </c>
      <c r="M44" s="51" t="s">
        <v>218</v>
      </c>
      <c r="N44" s="63" t="s">
        <v>343</v>
      </c>
      <c r="O44" s="53" t="s">
        <v>344</v>
      </c>
      <c r="P44" s="72" t="s">
        <v>329</v>
      </c>
      <c r="Q44" s="54">
        <v>0</v>
      </c>
      <c r="R44" s="54">
        <v>0</v>
      </c>
      <c r="S44" s="54">
        <f t="shared" si="0"/>
        <v>0</v>
      </c>
      <c r="T44" s="55">
        <v>0</v>
      </c>
      <c r="U44" s="54">
        <f t="shared" si="1"/>
        <v>16973182</v>
      </c>
      <c r="V44" s="56">
        <v>0</v>
      </c>
      <c r="W44" s="23">
        <f t="shared" si="3"/>
        <v>16973182</v>
      </c>
      <c r="Y44" s="57"/>
      <c r="Z44" s="57"/>
      <c r="AA44" s="57"/>
      <c r="AB44" s="58">
        <v>46113</v>
      </c>
      <c r="AC44" s="58">
        <v>46210</v>
      </c>
      <c r="AD44" s="59">
        <f t="shared" si="2"/>
        <v>0</v>
      </c>
    </row>
    <row r="45" spans="1:30" ht="15" customHeight="1" x14ac:dyDescent="0.2">
      <c r="A45" s="11" t="s">
        <v>345</v>
      </c>
      <c r="B45" s="12">
        <v>46113</v>
      </c>
      <c r="C45" s="53" t="s">
        <v>296</v>
      </c>
      <c r="D45" s="53" t="s">
        <v>242</v>
      </c>
      <c r="E45" s="53" t="s">
        <v>340</v>
      </c>
      <c r="F45" s="53" t="s">
        <v>253</v>
      </c>
      <c r="G45" s="11" t="s">
        <v>346</v>
      </c>
      <c r="H45" s="53" t="s">
        <v>281</v>
      </c>
      <c r="I45" s="60">
        <v>27141835</v>
      </c>
      <c r="J45" s="15" t="s">
        <v>282</v>
      </c>
      <c r="K45" s="62" t="s">
        <v>347</v>
      </c>
      <c r="L45" s="51" t="s">
        <v>217</v>
      </c>
      <c r="M45" s="51" t="s">
        <v>218</v>
      </c>
      <c r="N45" s="63" t="s">
        <v>348</v>
      </c>
      <c r="O45" s="53" t="s">
        <v>349</v>
      </c>
      <c r="P45" s="72" t="s">
        <v>290</v>
      </c>
      <c r="Q45" s="54">
        <v>0</v>
      </c>
      <c r="R45" s="54">
        <v>0</v>
      </c>
      <c r="S45" s="54">
        <f t="shared" si="0"/>
        <v>0</v>
      </c>
      <c r="T45" s="55">
        <v>0</v>
      </c>
      <c r="U45" s="54">
        <f t="shared" si="1"/>
        <v>27141835</v>
      </c>
      <c r="V45" s="56">
        <v>0</v>
      </c>
      <c r="W45" s="23">
        <f t="shared" si="3"/>
        <v>27141835</v>
      </c>
      <c r="Y45" s="57"/>
      <c r="Z45" s="57"/>
      <c r="AA45" s="57"/>
      <c r="AB45" s="58">
        <v>46113</v>
      </c>
      <c r="AC45" s="58">
        <v>46210</v>
      </c>
      <c r="AD45" s="59">
        <f t="shared" si="2"/>
        <v>0</v>
      </c>
    </row>
    <row r="46" spans="1:30" ht="15" customHeight="1" x14ac:dyDescent="0.2">
      <c r="A46" s="11" t="s">
        <v>350</v>
      </c>
      <c r="B46" s="12">
        <v>46113</v>
      </c>
      <c r="C46" s="53" t="s">
        <v>296</v>
      </c>
      <c r="D46" s="53" t="s">
        <v>242</v>
      </c>
      <c r="E46" s="53" t="s">
        <v>340</v>
      </c>
      <c r="F46" s="53" t="s">
        <v>253</v>
      </c>
      <c r="G46" s="11" t="s">
        <v>346</v>
      </c>
      <c r="H46" s="53" t="s">
        <v>281</v>
      </c>
      <c r="I46" s="60">
        <v>25784520</v>
      </c>
      <c r="J46" s="15" t="s">
        <v>282</v>
      </c>
      <c r="K46" s="62" t="s">
        <v>351</v>
      </c>
      <c r="L46" s="51" t="s">
        <v>217</v>
      </c>
      <c r="M46" s="51" t="s">
        <v>218</v>
      </c>
      <c r="N46" s="63" t="s">
        <v>288</v>
      </c>
      <c r="O46" s="53" t="s">
        <v>289</v>
      </c>
      <c r="P46" s="72" t="s">
        <v>290</v>
      </c>
      <c r="Q46" s="54">
        <v>0</v>
      </c>
      <c r="R46" s="54">
        <v>0</v>
      </c>
      <c r="S46" s="54">
        <f t="shared" si="0"/>
        <v>0</v>
      </c>
      <c r="T46" s="55">
        <v>0</v>
      </c>
      <c r="U46" s="54">
        <f t="shared" si="1"/>
        <v>25784520</v>
      </c>
      <c r="V46" s="56">
        <v>0</v>
      </c>
      <c r="W46" s="23">
        <f t="shared" si="3"/>
        <v>25784520</v>
      </c>
      <c r="Y46" s="57"/>
      <c r="Z46" s="57"/>
      <c r="AA46" s="57"/>
      <c r="AB46" s="58">
        <v>46113</v>
      </c>
      <c r="AC46" s="58">
        <v>46210</v>
      </c>
      <c r="AD46" s="59">
        <f t="shared" si="2"/>
        <v>0</v>
      </c>
    </row>
    <row r="47" spans="1:30" ht="15" customHeight="1" x14ac:dyDescent="0.2">
      <c r="A47" s="11" t="s">
        <v>352</v>
      </c>
      <c r="B47" s="12">
        <v>46118</v>
      </c>
      <c r="C47" s="53" t="s">
        <v>110</v>
      </c>
      <c r="D47" s="53" t="s">
        <v>242</v>
      </c>
      <c r="E47" s="53" t="s">
        <v>353</v>
      </c>
      <c r="F47" s="53" t="s">
        <v>271</v>
      </c>
      <c r="G47" s="11" t="s">
        <v>354</v>
      </c>
      <c r="H47" s="53" t="s">
        <v>281</v>
      </c>
      <c r="I47" s="60">
        <v>133025269.41</v>
      </c>
      <c r="J47" s="15" t="s">
        <v>282</v>
      </c>
      <c r="K47" s="62" t="s">
        <v>355</v>
      </c>
      <c r="L47" s="51" t="s">
        <v>217</v>
      </c>
      <c r="M47" s="51" t="s">
        <v>218</v>
      </c>
      <c r="N47" s="63" t="s">
        <v>356</v>
      </c>
      <c r="O47" s="53" t="s">
        <v>357</v>
      </c>
      <c r="P47" s="19" t="s">
        <v>249</v>
      </c>
      <c r="Q47" s="54">
        <v>0</v>
      </c>
      <c r="R47" s="54">
        <v>0</v>
      </c>
      <c r="S47" s="54">
        <f t="shared" si="0"/>
        <v>0</v>
      </c>
      <c r="T47" s="55">
        <v>0</v>
      </c>
      <c r="U47" s="54">
        <f t="shared" si="1"/>
        <v>133025269.41</v>
      </c>
      <c r="V47" s="56">
        <v>0</v>
      </c>
      <c r="W47" s="23">
        <f t="shared" si="3"/>
        <v>133025269.41</v>
      </c>
      <c r="Y47" s="57"/>
      <c r="Z47" s="57"/>
      <c r="AA47" s="57"/>
      <c r="AB47" s="58">
        <v>46118</v>
      </c>
      <c r="AC47" s="58">
        <v>46138</v>
      </c>
      <c r="AD47" s="59">
        <f t="shared" si="2"/>
        <v>0</v>
      </c>
    </row>
    <row r="48" spans="1:30" ht="15" customHeight="1" x14ac:dyDescent="0.2">
      <c r="A48" s="11" t="s">
        <v>358</v>
      </c>
      <c r="B48" s="12">
        <v>46118</v>
      </c>
      <c r="C48" s="53" t="s">
        <v>296</v>
      </c>
      <c r="D48" s="53" t="s">
        <v>233</v>
      </c>
      <c r="E48" s="53" t="s">
        <v>359</v>
      </c>
      <c r="F48" s="53" t="s">
        <v>253</v>
      </c>
      <c r="G48" s="11" t="s">
        <v>360</v>
      </c>
      <c r="H48" s="53" t="s">
        <v>28</v>
      </c>
      <c r="I48" s="60">
        <v>50000000</v>
      </c>
      <c r="J48" s="15" t="s">
        <v>361</v>
      </c>
      <c r="K48" s="62" t="s">
        <v>362</v>
      </c>
      <c r="L48" s="51" t="s">
        <v>217</v>
      </c>
      <c r="M48" s="51" t="s">
        <v>218</v>
      </c>
      <c r="N48" s="63" t="s">
        <v>363</v>
      </c>
      <c r="O48" s="53" t="s">
        <v>364</v>
      </c>
      <c r="P48" s="72" t="s">
        <v>365</v>
      </c>
      <c r="Q48" s="54">
        <v>0</v>
      </c>
      <c r="R48" s="54">
        <v>0</v>
      </c>
      <c r="S48" s="54">
        <f t="shared" si="0"/>
        <v>0</v>
      </c>
      <c r="T48" s="55">
        <v>0</v>
      </c>
      <c r="U48" s="54">
        <f t="shared" si="1"/>
        <v>50000000</v>
      </c>
      <c r="V48" s="56">
        <v>15170000</v>
      </c>
      <c r="W48" s="23">
        <f t="shared" si="3"/>
        <v>34830000</v>
      </c>
      <c r="Y48" s="57"/>
      <c r="Z48" s="57"/>
      <c r="AA48" s="57"/>
      <c r="AB48" s="58">
        <v>46118</v>
      </c>
      <c r="AC48" s="58">
        <v>46372</v>
      </c>
      <c r="AD48" s="59">
        <f t="shared" si="2"/>
        <v>0.3034</v>
      </c>
    </row>
    <row r="49" spans="1:30" ht="15" customHeight="1" x14ac:dyDescent="0.2">
      <c r="A49" s="11" t="s">
        <v>366</v>
      </c>
      <c r="B49" s="12">
        <v>46118</v>
      </c>
      <c r="C49" s="53" t="s">
        <v>296</v>
      </c>
      <c r="D49" s="53" t="s">
        <v>242</v>
      </c>
      <c r="E49" s="53" t="s">
        <v>367</v>
      </c>
      <c r="F49" s="53" t="s">
        <v>253</v>
      </c>
      <c r="G49" s="11" t="s">
        <v>368</v>
      </c>
      <c r="H49" s="53" t="s">
        <v>28</v>
      </c>
      <c r="I49" s="60">
        <v>70000000</v>
      </c>
      <c r="J49" s="15">
        <v>13626</v>
      </c>
      <c r="K49" s="62" t="s">
        <v>369</v>
      </c>
      <c r="L49" s="51" t="s">
        <v>217</v>
      </c>
      <c r="M49" s="51" t="s">
        <v>218</v>
      </c>
      <c r="N49" s="63" t="s">
        <v>370</v>
      </c>
      <c r="O49" s="53" t="s">
        <v>371</v>
      </c>
      <c r="P49" s="19" t="s">
        <v>249</v>
      </c>
      <c r="Q49" s="54">
        <v>0</v>
      </c>
      <c r="R49" s="54">
        <v>0</v>
      </c>
      <c r="S49" s="54">
        <f t="shared" si="0"/>
        <v>0</v>
      </c>
      <c r="T49" s="55">
        <v>0</v>
      </c>
      <c r="U49" s="54">
        <f t="shared" si="1"/>
        <v>70000000</v>
      </c>
      <c r="V49" s="74">
        <v>24888115</v>
      </c>
      <c r="W49" s="23">
        <f t="shared" si="3"/>
        <v>45111885</v>
      </c>
      <c r="X49" s="3"/>
      <c r="Y49" s="57"/>
      <c r="Z49" s="57"/>
      <c r="AA49" s="57"/>
      <c r="AB49" s="58">
        <v>46118</v>
      </c>
      <c r="AC49" s="58">
        <v>46386</v>
      </c>
      <c r="AD49" s="59">
        <f t="shared" si="2"/>
        <v>0.35554449999999999</v>
      </c>
    </row>
    <row r="50" spans="1:30" ht="15" customHeight="1" x14ac:dyDescent="0.2">
      <c r="A50" s="11" t="s">
        <v>372</v>
      </c>
      <c r="B50" s="12">
        <v>46119</v>
      </c>
      <c r="C50" s="53" t="s">
        <v>110</v>
      </c>
      <c r="D50" s="53" t="s">
        <v>242</v>
      </c>
      <c r="E50" s="53" t="s">
        <v>373</v>
      </c>
      <c r="F50" s="53" t="s">
        <v>271</v>
      </c>
      <c r="G50" s="11" t="s">
        <v>374</v>
      </c>
      <c r="H50" s="53" t="s">
        <v>273</v>
      </c>
      <c r="I50" s="60">
        <v>4000000000</v>
      </c>
      <c r="J50" s="15">
        <v>6426</v>
      </c>
      <c r="K50" s="50" t="s">
        <v>375</v>
      </c>
      <c r="L50" s="51" t="s">
        <v>217</v>
      </c>
      <c r="M50" s="51" t="s">
        <v>218</v>
      </c>
      <c r="N50" s="52" t="s">
        <v>376</v>
      </c>
      <c r="O50" s="72" t="s">
        <v>377</v>
      </c>
      <c r="P50" s="72" t="s">
        <v>290</v>
      </c>
      <c r="Q50" s="54">
        <v>1999146875</v>
      </c>
      <c r="R50" s="54">
        <v>0</v>
      </c>
      <c r="S50" s="54">
        <f t="shared" si="0"/>
        <v>1999146875</v>
      </c>
      <c r="T50" s="55">
        <v>0</v>
      </c>
      <c r="U50" s="54">
        <f t="shared" si="1"/>
        <v>5999146875</v>
      </c>
      <c r="V50" s="74">
        <v>5999146875</v>
      </c>
      <c r="W50" s="23">
        <f t="shared" si="3"/>
        <v>0</v>
      </c>
      <c r="Y50" s="57"/>
      <c r="Z50" s="57"/>
      <c r="AA50" s="57"/>
      <c r="AB50" s="58">
        <v>46119</v>
      </c>
      <c r="AC50" s="58">
        <v>46230</v>
      </c>
      <c r="AD50" s="59">
        <f t="shared" si="2"/>
        <v>1</v>
      </c>
    </row>
    <row r="51" spans="1:30" ht="15" customHeight="1" x14ac:dyDescent="0.2">
      <c r="A51" s="11" t="s">
        <v>378</v>
      </c>
      <c r="B51" s="12">
        <v>46126</v>
      </c>
      <c r="C51" s="53" t="s">
        <v>110</v>
      </c>
      <c r="D51" s="53" t="s">
        <v>233</v>
      </c>
      <c r="E51" s="53" t="s">
        <v>379</v>
      </c>
      <c r="F51" s="53" t="s">
        <v>332</v>
      </c>
      <c r="G51" s="11" t="s">
        <v>380</v>
      </c>
      <c r="H51" s="53" t="s">
        <v>28</v>
      </c>
      <c r="I51" s="60">
        <v>107990000</v>
      </c>
      <c r="J51" s="15" t="s">
        <v>381</v>
      </c>
      <c r="K51" s="62" t="s">
        <v>382</v>
      </c>
      <c r="L51" s="51" t="s">
        <v>217</v>
      </c>
      <c r="M51" s="51" t="s">
        <v>218</v>
      </c>
      <c r="N51" s="63" t="s">
        <v>383</v>
      </c>
      <c r="O51" s="53" t="s">
        <v>384</v>
      </c>
      <c r="P51" s="53" t="s">
        <v>385</v>
      </c>
      <c r="Q51" s="54">
        <v>0</v>
      </c>
      <c r="R51" s="54">
        <v>0</v>
      </c>
      <c r="S51" s="54">
        <f t="shared" si="0"/>
        <v>0</v>
      </c>
      <c r="T51" s="55">
        <v>0</v>
      </c>
      <c r="U51" s="54">
        <f t="shared" si="1"/>
        <v>107990000</v>
      </c>
      <c r="V51" s="56">
        <v>37796500</v>
      </c>
      <c r="W51" s="23">
        <f t="shared" si="3"/>
        <v>70193500</v>
      </c>
      <c r="Y51" s="57"/>
      <c r="Z51" s="57"/>
      <c r="AA51" s="57"/>
      <c r="AB51" s="58">
        <v>46126</v>
      </c>
      <c r="AC51" s="58">
        <v>46374</v>
      </c>
      <c r="AD51" s="59">
        <f t="shared" si="2"/>
        <v>0.35</v>
      </c>
    </row>
    <row r="52" spans="1:30" ht="15" customHeight="1" x14ac:dyDescent="0.2">
      <c r="A52" s="11" t="s">
        <v>386</v>
      </c>
      <c r="B52" s="12">
        <v>46128</v>
      </c>
      <c r="C52" s="53" t="s">
        <v>110</v>
      </c>
      <c r="D52" s="53" t="s">
        <v>387</v>
      </c>
      <c r="E52" s="53" t="s">
        <v>388</v>
      </c>
      <c r="F52" s="53" t="s">
        <v>332</v>
      </c>
      <c r="G52" s="11" t="s">
        <v>389</v>
      </c>
      <c r="H52" s="53" t="s">
        <v>28</v>
      </c>
      <c r="I52" s="60">
        <v>565997555</v>
      </c>
      <c r="J52" s="15" t="s">
        <v>390</v>
      </c>
      <c r="K52" s="62" t="s">
        <v>391</v>
      </c>
      <c r="L52" s="51" t="s">
        <v>217</v>
      </c>
      <c r="M52" s="51" t="s">
        <v>218</v>
      </c>
      <c r="N52" s="63" t="s">
        <v>392</v>
      </c>
      <c r="O52" s="53" t="s">
        <v>393</v>
      </c>
      <c r="P52" s="72" t="s">
        <v>80</v>
      </c>
      <c r="Q52" s="54">
        <v>0</v>
      </c>
      <c r="R52" s="54">
        <v>0</v>
      </c>
      <c r="S52" s="54">
        <f t="shared" si="0"/>
        <v>0</v>
      </c>
      <c r="T52" s="55">
        <v>0</v>
      </c>
      <c r="U52" s="54">
        <f t="shared" si="1"/>
        <v>565997555</v>
      </c>
      <c r="V52" s="74">
        <v>310787968</v>
      </c>
      <c r="W52" s="23">
        <f t="shared" si="3"/>
        <v>255209587</v>
      </c>
      <c r="X52" s="4"/>
      <c r="Y52" s="57"/>
      <c r="Z52" s="57"/>
      <c r="AA52" s="57"/>
      <c r="AB52" s="58">
        <v>46128</v>
      </c>
      <c r="AC52" s="58">
        <v>46356</v>
      </c>
      <c r="AD52" s="59">
        <f t="shared" si="2"/>
        <v>0.54909772180906324</v>
      </c>
    </row>
    <row r="53" spans="1:30" ht="15" customHeight="1" x14ac:dyDescent="0.2">
      <c r="A53" s="11" t="s">
        <v>394</v>
      </c>
      <c r="B53" s="12">
        <v>46128</v>
      </c>
      <c r="C53" s="53" t="s">
        <v>110</v>
      </c>
      <c r="D53" s="53" t="s">
        <v>233</v>
      </c>
      <c r="E53" s="53" t="s">
        <v>395</v>
      </c>
      <c r="F53" s="53" t="s">
        <v>332</v>
      </c>
      <c r="G53" s="11" t="s">
        <v>396</v>
      </c>
      <c r="H53" s="53" t="s">
        <v>28</v>
      </c>
      <c r="I53" s="60">
        <v>420000000</v>
      </c>
      <c r="J53" s="15" t="s">
        <v>397</v>
      </c>
      <c r="K53" s="62" t="s">
        <v>398</v>
      </c>
      <c r="L53" s="51" t="s">
        <v>217</v>
      </c>
      <c r="M53" s="51" t="s">
        <v>218</v>
      </c>
      <c r="N53" s="63" t="s">
        <v>399</v>
      </c>
      <c r="O53" s="53" t="s">
        <v>400</v>
      </c>
      <c r="P53" s="53" t="s">
        <v>401</v>
      </c>
      <c r="Q53" s="54">
        <v>0</v>
      </c>
      <c r="R53" s="54">
        <v>0</v>
      </c>
      <c r="S53" s="54">
        <v>0</v>
      </c>
      <c r="T53" s="55">
        <v>0</v>
      </c>
      <c r="U53" s="54">
        <f t="shared" si="1"/>
        <v>420000000</v>
      </c>
      <c r="V53" s="56">
        <v>82530000</v>
      </c>
      <c r="W53" s="23">
        <f t="shared" si="3"/>
        <v>337470000</v>
      </c>
      <c r="Y53" s="57"/>
      <c r="Z53" s="57"/>
      <c r="AA53" s="57"/>
      <c r="AB53" s="58">
        <v>46128</v>
      </c>
      <c r="AC53" s="58">
        <v>46387</v>
      </c>
      <c r="AD53" s="59">
        <f t="shared" si="2"/>
        <v>0.19650000000000001</v>
      </c>
    </row>
    <row r="54" spans="1:30" ht="15" customHeight="1" x14ac:dyDescent="0.2">
      <c r="A54" s="11" t="s">
        <v>402</v>
      </c>
      <c r="B54" s="12">
        <v>46134</v>
      </c>
      <c r="C54" s="53" t="s">
        <v>23</v>
      </c>
      <c r="D54" s="53" t="s">
        <v>44</v>
      </c>
      <c r="E54" s="53" t="s">
        <v>403</v>
      </c>
      <c r="F54" s="53" t="s">
        <v>253</v>
      </c>
      <c r="G54" s="11" t="s">
        <v>404</v>
      </c>
      <c r="H54" s="53" t="s">
        <v>281</v>
      </c>
      <c r="I54" s="60">
        <v>3198720</v>
      </c>
      <c r="J54" s="15" t="s">
        <v>405</v>
      </c>
      <c r="K54" s="62" t="s">
        <v>406</v>
      </c>
      <c r="L54" s="51" t="s">
        <v>217</v>
      </c>
      <c r="M54" s="51" t="s">
        <v>218</v>
      </c>
      <c r="N54" s="63" t="s">
        <v>407</v>
      </c>
      <c r="O54" s="53" t="s">
        <v>408</v>
      </c>
      <c r="P54" s="53" t="s">
        <v>409</v>
      </c>
      <c r="Q54" s="54">
        <v>0</v>
      </c>
      <c r="R54" s="54">
        <v>0</v>
      </c>
      <c r="S54" s="54">
        <f t="shared" si="0"/>
        <v>0</v>
      </c>
      <c r="T54" s="55">
        <v>0</v>
      </c>
      <c r="U54" s="54">
        <f t="shared" ref="U54:U107" si="4">I54+S54-T54</f>
        <v>3198720</v>
      </c>
      <c r="V54" s="75">
        <v>3198720</v>
      </c>
      <c r="W54" s="23">
        <f t="shared" si="3"/>
        <v>0</v>
      </c>
      <c r="Y54" s="57"/>
      <c r="Z54" s="57"/>
      <c r="AA54" s="57"/>
      <c r="AB54" s="58">
        <v>46134</v>
      </c>
      <c r="AC54" s="58">
        <v>46234</v>
      </c>
      <c r="AD54" s="59">
        <f t="shared" si="2"/>
        <v>1</v>
      </c>
    </row>
    <row r="55" spans="1:30" ht="15" customHeight="1" x14ac:dyDescent="0.2">
      <c r="A55" s="11" t="s">
        <v>410</v>
      </c>
      <c r="B55" s="49">
        <v>46134</v>
      </c>
      <c r="C55" s="53" t="s">
        <v>23</v>
      </c>
      <c r="D55" s="53" t="s">
        <v>44</v>
      </c>
      <c r="E55" s="53" t="s">
        <v>411</v>
      </c>
      <c r="F55" s="53" t="s">
        <v>253</v>
      </c>
      <c r="G55" s="11" t="s">
        <v>412</v>
      </c>
      <c r="H55" s="53" t="s">
        <v>28</v>
      </c>
      <c r="I55" s="60">
        <v>24475000</v>
      </c>
      <c r="J55" s="15" t="s">
        <v>237</v>
      </c>
      <c r="K55" s="50" t="s">
        <v>413</v>
      </c>
      <c r="L55" s="51" t="s">
        <v>217</v>
      </c>
      <c r="M55" s="51" t="s">
        <v>218</v>
      </c>
      <c r="N55" s="52" t="s">
        <v>414</v>
      </c>
      <c r="O55" s="18" t="s">
        <v>415</v>
      </c>
      <c r="P55" s="72" t="s">
        <v>416</v>
      </c>
      <c r="Q55" s="54">
        <v>0</v>
      </c>
      <c r="R55" s="54">
        <v>0</v>
      </c>
      <c r="S55" s="54">
        <f t="shared" si="0"/>
        <v>0</v>
      </c>
      <c r="T55" s="55">
        <v>0</v>
      </c>
      <c r="U55" s="54">
        <f t="shared" si="4"/>
        <v>24475000</v>
      </c>
      <c r="V55" s="75">
        <v>24475000</v>
      </c>
      <c r="W55" s="23">
        <f t="shared" si="3"/>
        <v>0</v>
      </c>
      <c r="Y55" s="57"/>
      <c r="Z55" s="57"/>
      <c r="AA55" s="57"/>
      <c r="AB55" s="58">
        <v>46134</v>
      </c>
      <c r="AC55" s="58">
        <v>46225</v>
      </c>
      <c r="AD55" s="59">
        <f t="shared" si="2"/>
        <v>1</v>
      </c>
    </row>
    <row r="56" spans="1:30" ht="15" customHeight="1" x14ac:dyDescent="0.2">
      <c r="A56" s="11" t="s">
        <v>417</v>
      </c>
      <c r="B56" s="49">
        <v>46146</v>
      </c>
      <c r="C56" s="53" t="s">
        <v>23</v>
      </c>
      <c r="D56" s="53" t="s">
        <v>44</v>
      </c>
      <c r="E56" s="53" t="s">
        <v>418</v>
      </c>
      <c r="F56" s="53" t="s">
        <v>253</v>
      </c>
      <c r="G56" s="11" t="s">
        <v>419</v>
      </c>
      <c r="H56" s="53" t="s">
        <v>28</v>
      </c>
      <c r="I56" s="60">
        <v>65000000</v>
      </c>
      <c r="J56" s="15">
        <v>12326</v>
      </c>
      <c r="K56" s="76">
        <v>65026</v>
      </c>
      <c r="L56" s="51" t="s">
        <v>217</v>
      </c>
      <c r="M56" s="51" t="s">
        <v>218</v>
      </c>
      <c r="N56" s="52" t="s">
        <v>420</v>
      </c>
      <c r="O56" s="72" t="s">
        <v>421</v>
      </c>
      <c r="P56" s="53" t="s">
        <v>422</v>
      </c>
      <c r="Q56" s="54">
        <v>0</v>
      </c>
      <c r="R56" s="54">
        <v>0</v>
      </c>
      <c r="S56" s="54">
        <f t="shared" si="0"/>
        <v>0</v>
      </c>
      <c r="T56" s="55">
        <v>0</v>
      </c>
      <c r="U56" s="54">
        <f t="shared" si="4"/>
        <v>65000000</v>
      </c>
      <c r="V56" s="75">
        <v>6715500</v>
      </c>
      <c r="W56" s="23">
        <f t="shared" si="3"/>
        <v>58284500</v>
      </c>
      <c r="Y56" s="57"/>
      <c r="Z56" s="57"/>
      <c r="AA56" s="57"/>
      <c r="AB56" s="58">
        <v>46146</v>
      </c>
      <c r="AC56" s="58">
        <v>46374</v>
      </c>
      <c r="AD56" s="59">
        <f t="shared" si="2"/>
        <v>0.10331538461538461</v>
      </c>
    </row>
    <row r="57" spans="1:30" ht="15" customHeight="1" x14ac:dyDescent="0.2">
      <c r="A57" s="11" t="s">
        <v>423</v>
      </c>
      <c r="B57" s="49">
        <v>46142</v>
      </c>
      <c r="C57" s="53" t="s">
        <v>110</v>
      </c>
      <c r="D57" s="53" t="s">
        <v>44</v>
      </c>
      <c r="E57" s="53" t="s">
        <v>424</v>
      </c>
      <c r="F57" s="53" t="s">
        <v>425</v>
      </c>
      <c r="G57" s="11" t="s">
        <v>426</v>
      </c>
      <c r="H57" s="53" t="s">
        <v>427</v>
      </c>
      <c r="I57" s="60">
        <v>33553587</v>
      </c>
      <c r="J57" s="15">
        <v>12226</v>
      </c>
      <c r="K57" s="76">
        <v>67126</v>
      </c>
      <c r="L57" s="51" t="s">
        <v>217</v>
      </c>
      <c r="M57" s="51" t="s">
        <v>218</v>
      </c>
      <c r="N57" s="52" t="s">
        <v>428</v>
      </c>
      <c r="O57" s="72" t="s">
        <v>429</v>
      </c>
      <c r="P57" s="72" t="s">
        <v>430</v>
      </c>
      <c r="Q57" s="54">
        <v>0</v>
      </c>
      <c r="R57" s="54">
        <v>0</v>
      </c>
      <c r="S57" s="54">
        <f t="shared" si="0"/>
        <v>0</v>
      </c>
      <c r="T57" s="55">
        <v>0</v>
      </c>
      <c r="U57" s="54">
        <f t="shared" si="4"/>
        <v>33553587</v>
      </c>
      <c r="V57" s="56">
        <v>33553587</v>
      </c>
      <c r="W57" s="23">
        <f t="shared" si="3"/>
        <v>0</v>
      </c>
      <c r="X57" s="5"/>
      <c r="Y57" s="57"/>
      <c r="Z57" s="57"/>
      <c r="AA57" s="57"/>
      <c r="AB57" s="58">
        <v>46143</v>
      </c>
      <c r="AC57" s="58">
        <v>46600</v>
      </c>
      <c r="AD57" s="59">
        <f t="shared" si="2"/>
        <v>1</v>
      </c>
    </row>
    <row r="58" spans="1:30" ht="15" customHeight="1" x14ac:dyDescent="0.2">
      <c r="A58" s="11" t="s">
        <v>431</v>
      </c>
      <c r="B58" s="49">
        <v>46146</v>
      </c>
      <c r="C58" s="53" t="s">
        <v>110</v>
      </c>
      <c r="D58" s="53" t="s">
        <v>44</v>
      </c>
      <c r="E58" s="53" t="s">
        <v>424</v>
      </c>
      <c r="F58" s="53" t="s">
        <v>425</v>
      </c>
      <c r="G58" s="11" t="s">
        <v>426</v>
      </c>
      <c r="H58" s="53" t="s">
        <v>427</v>
      </c>
      <c r="I58" s="60">
        <v>794935294</v>
      </c>
      <c r="J58" s="15">
        <v>12226</v>
      </c>
      <c r="K58" s="76">
        <v>67226</v>
      </c>
      <c r="L58" s="51" t="s">
        <v>217</v>
      </c>
      <c r="M58" s="51" t="s">
        <v>218</v>
      </c>
      <c r="N58" s="63" t="s">
        <v>432</v>
      </c>
      <c r="O58" s="18" t="s">
        <v>433</v>
      </c>
      <c r="P58" s="53" t="s">
        <v>430</v>
      </c>
      <c r="Q58" s="54">
        <v>0</v>
      </c>
      <c r="R58" s="54">
        <v>0</v>
      </c>
      <c r="S58" s="54">
        <f t="shared" si="0"/>
        <v>0</v>
      </c>
      <c r="T58" s="55">
        <v>0.15</v>
      </c>
      <c r="U58" s="54">
        <f t="shared" si="4"/>
        <v>794935293.85000002</v>
      </c>
      <c r="V58" s="75">
        <v>794935293.85000002</v>
      </c>
      <c r="W58" s="23">
        <f t="shared" si="3"/>
        <v>0</v>
      </c>
      <c r="Y58" s="57"/>
      <c r="Z58" s="57"/>
      <c r="AA58" s="57"/>
      <c r="AB58" s="58">
        <v>46146</v>
      </c>
      <c r="AC58" s="58">
        <v>46626</v>
      </c>
      <c r="AD58" s="59">
        <f t="shared" si="2"/>
        <v>1</v>
      </c>
    </row>
    <row r="59" spans="1:30" ht="15" customHeight="1" x14ac:dyDescent="0.2">
      <c r="A59" s="11" t="s">
        <v>434</v>
      </c>
      <c r="B59" s="49">
        <v>46147</v>
      </c>
      <c r="C59" s="53" t="s">
        <v>110</v>
      </c>
      <c r="D59" s="53" t="s">
        <v>44</v>
      </c>
      <c r="E59" s="53" t="s">
        <v>424</v>
      </c>
      <c r="F59" s="53" t="s">
        <v>425</v>
      </c>
      <c r="G59" s="11" t="s">
        <v>426</v>
      </c>
      <c r="H59" s="53" t="s">
        <v>427</v>
      </c>
      <c r="I59" s="77">
        <v>9159020280</v>
      </c>
      <c r="J59" s="15" t="s">
        <v>435</v>
      </c>
      <c r="K59" s="78" t="s">
        <v>436</v>
      </c>
      <c r="L59" s="51" t="s">
        <v>217</v>
      </c>
      <c r="M59" s="51" t="s">
        <v>218</v>
      </c>
      <c r="N59" s="66" t="s">
        <v>437</v>
      </c>
      <c r="O59" s="18" t="s">
        <v>438</v>
      </c>
      <c r="P59" s="79" t="s">
        <v>430</v>
      </c>
      <c r="Q59" s="54">
        <v>0</v>
      </c>
      <c r="R59" s="54">
        <v>0</v>
      </c>
      <c r="S59" s="54">
        <f t="shared" si="0"/>
        <v>0</v>
      </c>
      <c r="T59" s="55">
        <v>0.6</v>
      </c>
      <c r="U59" s="54">
        <f t="shared" si="4"/>
        <v>9159020279.3999996</v>
      </c>
      <c r="V59" s="75">
        <v>9159020279.3999996</v>
      </c>
      <c r="W59" s="23">
        <f t="shared" si="3"/>
        <v>0</v>
      </c>
      <c r="Y59" s="57"/>
      <c r="Z59" s="57"/>
      <c r="AA59" s="57"/>
      <c r="AB59" s="80">
        <v>46143</v>
      </c>
      <c r="AC59" s="80">
        <v>46907</v>
      </c>
      <c r="AD59" s="59">
        <f t="shared" si="2"/>
        <v>1</v>
      </c>
    </row>
    <row r="60" spans="1:30" ht="15" customHeight="1" x14ac:dyDescent="0.2">
      <c r="A60" s="11" t="s">
        <v>439</v>
      </c>
      <c r="B60" s="49">
        <v>46150</v>
      </c>
      <c r="C60" s="53" t="s">
        <v>110</v>
      </c>
      <c r="D60" s="53" t="s">
        <v>242</v>
      </c>
      <c r="E60" s="53" t="s">
        <v>440</v>
      </c>
      <c r="F60" s="53" t="s">
        <v>271</v>
      </c>
      <c r="G60" s="11" t="s">
        <v>441</v>
      </c>
      <c r="H60" s="53" t="s">
        <v>273</v>
      </c>
      <c r="I60" s="60">
        <v>180000000</v>
      </c>
      <c r="J60" s="15" t="s">
        <v>442</v>
      </c>
      <c r="K60" s="76" t="s">
        <v>443</v>
      </c>
      <c r="L60" s="51" t="s">
        <v>217</v>
      </c>
      <c r="M60" s="51" t="s">
        <v>218</v>
      </c>
      <c r="N60" s="63" t="s">
        <v>327</v>
      </c>
      <c r="O60" s="18" t="s">
        <v>328</v>
      </c>
      <c r="P60" s="53" t="s">
        <v>329</v>
      </c>
      <c r="Q60" s="54">
        <v>0</v>
      </c>
      <c r="R60" s="54">
        <v>0</v>
      </c>
      <c r="S60" s="54">
        <f t="shared" si="0"/>
        <v>0</v>
      </c>
      <c r="T60" s="55">
        <v>0</v>
      </c>
      <c r="U60" s="54">
        <f t="shared" si="4"/>
        <v>180000000</v>
      </c>
      <c r="V60" s="81">
        <v>110259604.22</v>
      </c>
      <c r="W60" s="23">
        <f t="shared" si="3"/>
        <v>69740395.780000001</v>
      </c>
      <c r="Y60" s="57"/>
      <c r="Z60" s="57"/>
      <c r="AA60" s="57"/>
      <c r="AB60" s="58">
        <v>46150</v>
      </c>
      <c r="AC60" s="58">
        <v>46387</v>
      </c>
      <c r="AD60" s="59">
        <f t="shared" si="2"/>
        <v>0.61255335677777778</v>
      </c>
    </row>
    <row r="61" spans="1:30" s="38" customFormat="1" ht="15" customHeight="1" x14ac:dyDescent="0.2">
      <c r="A61" s="11" t="s">
        <v>444</v>
      </c>
      <c r="B61" s="49">
        <v>46150</v>
      </c>
      <c r="C61" s="53" t="s">
        <v>23</v>
      </c>
      <c r="D61" s="53" t="s">
        <v>44</v>
      </c>
      <c r="E61" s="53" t="s">
        <v>445</v>
      </c>
      <c r="F61" s="53" t="s">
        <v>253</v>
      </c>
      <c r="G61" s="11" t="s">
        <v>446</v>
      </c>
      <c r="H61" s="53" t="s">
        <v>28</v>
      </c>
      <c r="I61" s="60">
        <v>29410510.100000001</v>
      </c>
      <c r="J61" s="15" t="s">
        <v>447</v>
      </c>
      <c r="K61" s="76" t="s">
        <v>448</v>
      </c>
      <c r="L61" s="51" t="s">
        <v>217</v>
      </c>
      <c r="M61" s="51" t="s">
        <v>218</v>
      </c>
      <c r="N61" s="63" t="s">
        <v>449</v>
      </c>
      <c r="O61" s="18" t="s">
        <v>450</v>
      </c>
      <c r="P61" s="53" t="s">
        <v>451</v>
      </c>
      <c r="Q61" s="54">
        <v>0</v>
      </c>
      <c r="R61" s="54">
        <v>0</v>
      </c>
      <c r="S61" s="54">
        <f t="shared" si="0"/>
        <v>0</v>
      </c>
      <c r="T61" s="55">
        <v>0</v>
      </c>
      <c r="U61" s="54">
        <f t="shared" si="4"/>
        <v>29410510.100000001</v>
      </c>
      <c r="V61" s="81">
        <v>8229560.4400000004</v>
      </c>
      <c r="W61" s="23">
        <f t="shared" si="3"/>
        <v>21180949.66</v>
      </c>
      <c r="X61" s="2"/>
      <c r="Y61" s="57"/>
      <c r="Z61" s="57"/>
      <c r="AA61" s="57"/>
      <c r="AB61" s="58">
        <v>46150</v>
      </c>
      <c r="AC61" s="58">
        <v>46386</v>
      </c>
      <c r="AD61" s="59">
        <f t="shared" si="2"/>
        <v>0.27981699100145835</v>
      </c>
    </row>
    <row r="62" spans="1:30" ht="15" customHeight="1" x14ac:dyDescent="0.2">
      <c r="A62" s="11" t="s">
        <v>452</v>
      </c>
      <c r="B62" s="49">
        <v>46157</v>
      </c>
      <c r="C62" s="53" t="s">
        <v>110</v>
      </c>
      <c r="D62" s="53" t="s">
        <v>233</v>
      </c>
      <c r="E62" s="53" t="s">
        <v>453</v>
      </c>
      <c r="F62" s="53" t="s">
        <v>332</v>
      </c>
      <c r="G62" s="11" t="s">
        <v>454</v>
      </c>
      <c r="H62" s="53" t="s">
        <v>28</v>
      </c>
      <c r="I62" s="14">
        <v>200000000</v>
      </c>
      <c r="J62" s="15">
        <v>12526</v>
      </c>
      <c r="K62" s="82" t="s">
        <v>455</v>
      </c>
      <c r="L62" s="16" t="s">
        <v>217</v>
      </c>
      <c r="M62" s="16" t="s">
        <v>218</v>
      </c>
      <c r="N62" s="63" t="s">
        <v>456</v>
      </c>
      <c r="O62" s="18" t="s">
        <v>457</v>
      </c>
      <c r="P62" s="53" t="s">
        <v>458</v>
      </c>
      <c r="Q62" s="20">
        <v>0</v>
      </c>
      <c r="R62" s="20">
        <v>0</v>
      </c>
      <c r="S62" s="20">
        <f t="shared" si="0"/>
        <v>0</v>
      </c>
      <c r="T62" s="21">
        <v>0</v>
      </c>
      <c r="U62" s="20">
        <f t="shared" si="4"/>
        <v>200000000</v>
      </c>
      <c r="V62" s="23">
        <v>0</v>
      </c>
      <c r="W62" s="23">
        <f t="shared" si="3"/>
        <v>200000000</v>
      </c>
      <c r="Y62" s="1"/>
      <c r="Z62" s="1"/>
      <c r="AA62" s="1"/>
      <c r="AB62" s="64">
        <v>46157</v>
      </c>
      <c r="AC62" s="64">
        <v>46387</v>
      </c>
      <c r="AD62" s="25">
        <f t="shared" si="2"/>
        <v>0</v>
      </c>
    </row>
    <row r="63" spans="1:30" ht="15" customHeight="1" x14ac:dyDescent="0.2">
      <c r="A63" s="11" t="s">
        <v>459</v>
      </c>
      <c r="B63" s="49">
        <v>46162</v>
      </c>
      <c r="C63" s="53" t="s">
        <v>23</v>
      </c>
      <c r="D63" s="53" t="s">
        <v>242</v>
      </c>
      <c r="E63" s="53" t="s">
        <v>460</v>
      </c>
      <c r="F63" s="53" t="s">
        <v>253</v>
      </c>
      <c r="G63" s="11" t="s">
        <v>461</v>
      </c>
      <c r="H63" s="53" t="s">
        <v>28</v>
      </c>
      <c r="I63" s="14">
        <v>33000000</v>
      </c>
      <c r="J63" s="15" t="s">
        <v>462</v>
      </c>
      <c r="K63" s="82" t="s">
        <v>463</v>
      </c>
      <c r="L63" s="16" t="s">
        <v>217</v>
      </c>
      <c r="M63" s="16" t="s">
        <v>218</v>
      </c>
      <c r="N63" s="63" t="s">
        <v>464</v>
      </c>
      <c r="O63" s="18" t="s">
        <v>465</v>
      </c>
      <c r="P63" s="53" t="s">
        <v>329</v>
      </c>
      <c r="Q63" s="20">
        <v>0</v>
      </c>
      <c r="R63" s="20">
        <v>0</v>
      </c>
      <c r="S63" s="20">
        <f t="shared" si="0"/>
        <v>0</v>
      </c>
      <c r="T63" s="21">
        <v>0</v>
      </c>
      <c r="U63" s="20">
        <f t="shared" si="4"/>
        <v>33000000</v>
      </c>
      <c r="V63" s="83">
        <v>3157493.64</v>
      </c>
      <c r="W63" s="23">
        <f t="shared" si="3"/>
        <v>29842506.359999999</v>
      </c>
      <c r="Y63" s="1"/>
      <c r="Z63" s="1"/>
      <c r="AA63" s="1"/>
      <c r="AB63" s="64">
        <v>46162</v>
      </c>
      <c r="AC63" s="64">
        <v>46386</v>
      </c>
      <c r="AD63" s="25">
        <f t="shared" si="2"/>
        <v>9.5681625454545463E-2</v>
      </c>
    </row>
    <row r="64" spans="1:30" ht="15" customHeight="1" x14ac:dyDescent="0.2">
      <c r="A64" s="11" t="s">
        <v>466</v>
      </c>
      <c r="B64" s="49">
        <v>46164</v>
      </c>
      <c r="C64" s="53" t="s">
        <v>23</v>
      </c>
      <c r="D64" s="53" t="s">
        <v>242</v>
      </c>
      <c r="E64" s="53" t="s">
        <v>467</v>
      </c>
      <c r="F64" s="53" t="s">
        <v>253</v>
      </c>
      <c r="G64" s="11" t="s">
        <v>468</v>
      </c>
      <c r="H64" s="53" t="s">
        <v>28</v>
      </c>
      <c r="I64" s="14">
        <v>40000000</v>
      </c>
      <c r="J64" s="15">
        <v>18026</v>
      </c>
      <c r="K64" s="82">
        <v>79726</v>
      </c>
      <c r="L64" s="16" t="s">
        <v>217</v>
      </c>
      <c r="M64" s="16" t="s">
        <v>218</v>
      </c>
      <c r="N64" s="63" t="s">
        <v>469</v>
      </c>
      <c r="O64" s="18" t="s">
        <v>470</v>
      </c>
      <c r="P64" s="53" t="s">
        <v>471</v>
      </c>
      <c r="Q64" s="20">
        <v>0</v>
      </c>
      <c r="R64" s="20">
        <v>0</v>
      </c>
      <c r="S64" s="20">
        <f t="shared" si="0"/>
        <v>0</v>
      </c>
      <c r="T64" s="21">
        <v>0</v>
      </c>
      <c r="U64" s="20">
        <f t="shared" si="4"/>
        <v>40000000</v>
      </c>
      <c r="V64" s="23">
        <v>19778253.390000001</v>
      </c>
      <c r="W64" s="23">
        <f t="shared" si="3"/>
        <v>20221746.609999999</v>
      </c>
      <c r="Y64" s="1"/>
      <c r="Z64" s="1"/>
      <c r="AA64" s="1"/>
      <c r="AB64" s="64">
        <v>46164</v>
      </c>
      <c r="AC64" s="64">
        <v>46353</v>
      </c>
      <c r="AD64" s="25">
        <f t="shared" si="2"/>
        <v>0.49445633475</v>
      </c>
    </row>
    <row r="65" spans="1:30" ht="15" customHeight="1" x14ac:dyDescent="0.2">
      <c r="A65" s="11" t="s">
        <v>472</v>
      </c>
      <c r="B65" s="49">
        <v>46168</v>
      </c>
      <c r="C65" s="53" t="s">
        <v>296</v>
      </c>
      <c r="D65" s="53" t="s">
        <v>242</v>
      </c>
      <c r="E65" s="53" t="s">
        <v>473</v>
      </c>
      <c r="F65" s="53" t="s">
        <v>253</v>
      </c>
      <c r="G65" s="11" t="s">
        <v>474</v>
      </c>
      <c r="H65" s="53" t="s">
        <v>28</v>
      </c>
      <c r="I65" s="60">
        <v>25953900</v>
      </c>
      <c r="J65" s="15" t="s">
        <v>475</v>
      </c>
      <c r="K65" s="76" t="s">
        <v>476</v>
      </c>
      <c r="L65" s="51" t="s">
        <v>217</v>
      </c>
      <c r="M65" s="51" t="s">
        <v>218</v>
      </c>
      <c r="N65" s="52" t="s">
        <v>477</v>
      </c>
      <c r="O65" s="18" t="s">
        <v>478</v>
      </c>
      <c r="P65" s="84" t="s">
        <v>249</v>
      </c>
      <c r="Q65" s="54">
        <v>0</v>
      </c>
      <c r="R65" s="54">
        <v>0</v>
      </c>
      <c r="S65" s="54">
        <f t="shared" si="0"/>
        <v>0</v>
      </c>
      <c r="T65" s="55">
        <v>0</v>
      </c>
      <c r="U65" s="54">
        <f t="shared" si="4"/>
        <v>25953900</v>
      </c>
      <c r="V65" s="56">
        <v>0</v>
      </c>
      <c r="W65" s="23">
        <f t="shared" si="3"/>
        <v>25953900</v>
      </c>
      <c r="Y65" s="57"/>
      <c r="Z65" s="57"/>
      <c r="AA65" s="57"/>
      <c r="AB65" s="58">
        <v>46168</v>
      </c>
      <c r="AC65" s="58">
        <v>46356</v>
      </c>
      <c r="AD65" s="59">
        <f t="shared" si="2"/>
        <v>0</v>
      </c>
    </row>
    <row r="66" spans="1:30" ht="15" customHeight="1" x14ac:dyDescent="0.2">
      <c r="A66" s="11" t="s">
        <v>479</v>
      </c>
      <c r="B66" s="49">
        <v>46170</v>
      </c>
      <c r="C66" s="53" t="s">
        <v>296</v>
      </c>
      <c r="D66" s="53" t="s">
        <v>242</v>
      </c>
      <c r="E66" s="53" t="s">
        <v>480</v>
      </c>
      <c r="F66" s="53" t="s">
        <v>253</v>
      </c>
      <c r="G66" s="11" t="s">
        <v>481</v>
      </c>
      <c r="H66" s="53" t="s">
        <v>28</v>
      </c>
      <c r="I66" s="14">
        <v>50000000</v>
      </c>
      <c r="J66" s="15" t="s">
        <v>482</v>
      </c>
      <c r="K66" s="82" t="s">
        <v>483</v>
      </c>
      <c r="L66" s="16" t="s">
        <v>217</v>
      </c>
      <c r="M66" s="16" t="s">
        <v>218</v>
      </c>
      <c r="N66" s="52" t="s">
        <v>469</v>
      </c>
      <c r="O66" s="18" t="s">
        <v>470</v>
      </c>
      <c r="P66" s="53" t="s">
        <v>471</v>
      </c>
      <c r="Q66" s="20">
        <v>0</v>
      </c>
      <c r="R66" s="20">
        <v>0</v>
      </c>
      <c r="S66" s="20">
        <f t="shared" ref="S66:S107" si="5">Q66+R66</f>
        <v>0</v>
      </c>
      <c r="T66" s="21">
        <v>0</v>
      </c>
      <c r="U66" s="20">
        <f t="shared" si="4"/>
        <v>50000000</v>
      </c>
      <c r="V66" s="85">
        <v>49989750.880000003</v>
      </c>
      <c r="W66" s="23">
        <f t="shared" si="3"/>
        <v>10249.119999997318</v>
      </c>
      <c r="Y66" s="1"/>
      <c r="Z66" s="1"/>
      <c r="AA66" s="1"/>
      <c r="AB66" s="58">
        <v>46170</v>
      </c>
      <c r="AC66" s="58">
        <v>46353</v>
      </c>
      <c r="AD66" s="25">
        <f t="shared" ref="AD66:AD72" si="6">+V66/U66</f>
        <v>0.9997950176</v>
      </c>
    </row>
    <row r="67" spans="1:30" ht="15" customHeight="1" x14ac:dyDescent="0.2">
      <c r="A67" s="11" t="s">
        <v>484</v>
      </c>
      <c r="B67" s="49">
        <v>46175</v>
      </c>
      <c r="C67" s="53" t="s">
        <v>232</v>
      </c>
      <c r="D67" s="53" t="s">
        <v>261</v>
      </c>
      <c r="E67" s="53" t="s">
        <v>485</v>
      </c>
      <c r="F67" s="53" t="s">
        <v>263</v>
      </c>
      <c r="G67" s="11" t="s">
        <v>486</v>
      </c>
      <c r="H67" s="53" t="s">
        <v>487</v>
      </c>
      <c r="I67" s="14">
        <v>73731000000</v>
      </c>
      <c r="J67" s="15">
        <v>23026</v>
      </c>
      <c r="K67" s="76">
        <v>93426</v>
      </c>
      <c r="L67" s="51" t="s">
        <v>217</v>
      </c>
      <c r="M67" s="51" t="s">
        <v>218</v>
      </c>
      <c r="N67" s="86" t="s">
        <v>488</v>
      </c>
      <c r="O67" s="18" t="s">
        <v>489</v>
      </c>
      <c r="P67" s="53" t="s">
        <v>490</v>
      </c>
      <c r="Q67" s="54">
        <v>0</v>
      </c>
      <c r="R67" s="54">
        <v>0</v>
      </c>
      <c r="S67" s="54">
        <f t="shared" si="5"/>
        <v>0</v>
      </c>
      <c r="T67" s="55">
        <v>0</v>
      </c>
      <c r="U67" s="54">
        <f t="shared" si="4"/>
        <v>73731000000</v>
      </c>
      <c r="V67" s="56">
        <v>0</v>
      </c>
      <c r="W67" s="23">
        <f t="shared" ref="W67:W107" si="7">U67-V67</f>
        <v>73731000000</v>
      </c>
      <c r="Y67" s="57"/>
      <c r="Z67" s="57"/>
      <c r="AA67" s="57"/>
      <c r="AB67" s="58">
        <v>46175</v>
      </c>
      <c r="AC67" s="58">
        <v>46387</v>
      </c>
      <c r="AD67" s="59">
        <f t="shared" si="6"/>
        <v>0</v>
      </c>
    </row>
    <row r="68" spans="1:30" ht="15" customHeight="1" x14ac:dyDescent="0.2">
      <c r="A68" s="11" t="s">
        <v>491</v>
      </c>
      <c r="B68" s="12">
        <v>46176</v>
      </c>
      <c r="C68" s="53" t="s">
        <v>232</v>
      </c>
      <c r="D68" s="53" t="s">
        <v>261</v>
      </c>
      <c r="E68" s="53" t="s">
        <v>485</v>
      </c>
      <c r="F68" s="53" t="s">
        <v>263</v>
      </c>
      <c r="G68" s="11" t="s">
        <v>486</v>
      </c>
      <c r="H68" s="53" t="s">
        <v>487</v>
      </c>
      <c r="I68" s="14">
        <v>82500000000</v>
      </c>
      <c r="J68" s="15">
        <v>23126</v>
      </c>
      <c r="K68" s="82">
        <v>93326</v>
      </c>
      <c r="L68" s="16" t="s">
        <v>217</v>
      </c>
      <c r="M68" s="16" t="s">
        <v>218</v>
      </c>
      <c r="N68" s="46" t="s">
        <v>488</v>
      </c>
      <c r="O68" s="18" t="s">
        <v>489</v>
      </c>
      <c r="P68" s="53" t="s">
        <v>492</v>
      </c>
      <c r="Q68" s="20">
        <v>0</v>
      </c>
      <c r="R68" s="20">
        <v>0</v>
      </c>
      <c r="S68" s="20">
        <f t="shared" si="5"/>
        <v>0</v>
      </c>
      <c r="T68" s="21">
        <v>0</v>
      </c>
      <c r="U68" s="20">
        <f t="shared" si="4"/>
        <v>82500000000</v>
      </c>
      <c r="V68" s="23">
        <v>0</v>
      </c>
      <c r="W68" s="23">
        <f t="shared" si="7"/>
        <v>82500000000</v>
      </c>
      <c r="Y68" s="1"/>
      <c r="Z68" s="1"/>
      <c r="AA68" s="1"/>
      <c r="AB68" s="64">
        <v>46176</v>
      </c>
      <c r="AC68" s="64">
        <v>46387</v>
      </c>
      <c r="AD68" s="25">
        <f t="shared" si="6"/>
        <v>0</v>
      </c>
    </row>
    <row r="69" spans="1:30" ht="15" customHeight="1" x14ac:dyDescent="0.2">
      <c r="A69" s="11" t="s">
        <v>493</v>
      </c>
      <c r="B69" s="49">
        <v>46177</v>
      </c>
      <c r="C69" s="53" t="s">
        <v>296</v>
      </c>
      <c r="D69" s="53" t="s">
        <v>233</v>
      </c>
      <c r="E69" s="53" t="s">
        <v>494</v>
      </c>
      <c r="F69" s="53" t="s">
        <v>253</v>
      </c>
      <c r="G69" s="11" t="s">
        <v>495</v>
      </c>
      <c r="H69" s="53" t="s">
        <v>28</v>
      </c>
      <c r="I69" s="60">
        <v>38440000</v>
      </c>
      <c r="J69" s="15">
        <v>14526</v>
      </c>
      <c r="K69" s="76">
        <v>82826</v>
      </c>
      <c r="L69" s="51" t="s">
        <v>217</v>
      </c>
      <c r="M69" s="51" t="s">
        <v>218</v>
      </c>
      <c r="N69" s="86" t="s">
        <v>496</v>
      </c>
      <c r="O69" s="18" t="s">
        <v>497</v>
      </c>
      <c r="P69" s="53" t="s">
        <v>498</v>
      </c>
      <c r="Q69" s="54">
        <v>0</v>
      </c>
      <c r="R69" s="54">
        <v>0</v>
      </c>
      <c r="S69" s="54">
        <f t="shared" si="5"/>
        <v>0</v>
      </c>
      <c r="T69" s="55">
        <v>0</v>
      </c>
      <c r="U69" s="54">
        <f t="shared" si="4"/>
        <v>38440000</v>
      </c>
      <c r="V69" s="56">
        <v>0</v>
      </c>
      <c r="W69" s="23">
        <f t="shared" si="7"/>
        <v>38440000</v>
      </c>
      <c r="Y69" s="57"/>
      <c r="Z69" s="57"/>
      <c r="AA69" s="57"/>
      <c r="AB69" s="58">
        <v>46177</v>
      </c>
      <c r="AC69" s="58">
        <v>46366</v>
      </c>
      <c r="AD69" s="59">
        <f t="shared" si="6"/>
        <v>0</v>
      </c>
    </row>
    <row r="70" spans="1:30" ht="15" customHeight="1" x14ac:dyDescent="0.2">
      <c r="A70" s="11" t="s">
        <v>499</v>
      </c>
      <c r="B70" s="49">
        <v>46182</v>
      </c>
      <c r="C70" s="53" t="s">
        <v>296</v>
      </c>
      <c r="D70" s="53" t="s">
        <v>44</v>
      </c>
      <c r="E70" s="53" t="s">
        <v>500</v>
      </c>
      <c r="F70" s="53" t="s">
        <v>253</v>
      </c>
      <c r="G70" s="11" t="s">
        <v>501</v>
      </c>
      <c r="H70" s="53" t="s">
        <v>28</v>
      </c>
      <c r="I70" s="60">
        <v>9579500</v>
      </c>
      <c r="J70" s="15">
        <v>18726</v>
      </c>
      <c r="K70" s="76">
        <v>91326</v>
      </c>
      <c r="L70" s="51" t="s">
        <v>217</v>
      </c>
      <c r="M70" s="51" t="s">
        <v>218</v>
      </c>
      <c r="N70" s="86" t="s">
        <v>502</v>
      </c>
      <c r="O70" s="18" t="s">
        <v>503</v>
      </c>
      <c r="P70" s="72" t="s">
        <v>80</v>
      </c>
      <c r="Q70" s="54">
        <v>0</v>
      </c>
      <c r="R70" s="54">
        <v>0</v>
      </c>
      <c r="S70" s="54">
        <f t="shared" si="5"/>
        <v>0</v>
      </c>
      <c r="T70" s="55">
        <v>0</v>
      </c>
      <c r="U70" s="54">
        <f t="shared" si="4"/>
        <v>9579500</v>
      </c>
      <c r="V70" s="87">
        <v>3302250</v>
      </c>
      <c r="W70" s="23">
        <f t="shared" si="7"/>
        <v>6277250</v>
      </c>
      <c r="Y70" s="57"/>
      <c r="Z70" s="57"/>
      <c r="AA70" s="57"/>
      <c r="AB70" s="58">
        <v>46182</v>
      </c>
      <c r="AC70" s="58">
        <v>46371</v>
      </c>
      <c r="AD70" s="59">
        <f t="shared" si="6"/>
        <v>0.34472049689440992</v>
      </c>
    </row>
    <row r="71" spans="1:30" ht="15" customHeight="1" x14ac:dyDescent="0.2">
      <c r="A71" s="11" t="s">
        <v>504</v>
      </c>
      <c r="B71" s="49">
        <v>46182</v>
      </c>
      <c r="C71" s="53" t="s">
        <v>110</v>
      </c>
      <c r="D71" s="53" t="s">
        <v>44</v>
      </c>
      <c r="E71" s="53" t="s">
        <v>505</v>
      </c>
      <c r="F71" s="53" t="s">
        <v>271</v>
      </c>
      <c r="G71" s="11" t="s">
        <v>506</v>
      </c>
      <c r="H71" s="53" t="s">
        <v>281</v>
      </c>
      <c r="I71" s="60">
        <v>216130597.80000001</v>
      </c>
      <c r="J71" s="15">
        <v>17026</v>
      </c>
      <c r="K71" s="76">
        <v>91426</v>
      </c>
      <c r="L71" s="51" t="s">
        <v>217</v>
      </c>
      <c r="M71" s="51" t="s">
        <v>218</v>
      </c>
      <c r="N71" s="86" t="s">
        <v>507</v>
      </c>
      <c r="O71" s="18" t="s">
        <v>508</v>
      </c>
      <c r="P71" s="72" t="s">
        <v>509</v>
      </c>
      <c r="Q71" s="54">
        <v>0</v>
      </c>
      <c r="R71" s="54">
        <v>0</v>
      </c>
      <c r="S71" s="54">
        <f t="shared" si="5"/>
        <v>0</v>
      </c>
      <c r="T71" s="55">
        <v>0</v>
      </c>
      <c r="U71" s="54">
        <f t="shared" si="4"/>
        <v>216130597.80000001</v>
      </c>
      <c r="V71" s="56">
        <v>0</v>
      </c>
      <c r="W71" s="23">
        <f t="shared" si="7"/>
        <v>216130597.80000001</v>
      </c>
      <c r="Y71" s="57"/>
      <c r="Z71" s="57"/>
      <c r="AA71" s="57"/>
      <c r="AB71" s="58">
        <v>46182</v>
      </c>
      <c r="AC71" s="58">
        <v>46356</v>
      </c>
      <c r="AD71" s="59">
        <f t="shared" si="6"/>
        <v>0</v>
      </c>
    </row>
    <row r="72" spans="1:30" ht="15" customHeight="1" x14ac:dyDescent="0.2">
      <c r="A72" s="11" t="s">
        <v>510</v>
      </c>
      <c r="B72" s="49">
        <v>46182</v>
      </c>
      <c r="C72" s="53" t="s">
        <v>296</v>
      </c>
      <c r="D72" s="53" t="s">
        <v>44</v>
      </c>
      <c r="E72" s="53" t="s">
        <v>511</v>
      </c>
      <c r="F72" s="53" t="s">
        <v>253</v>
      </c>
      <c r="G72" s="11" t="s">
        <v>512</v>
      </c>
      <c r="H72" s="53" t="s">
        <v>281</v>
      </c>
      <c r="I72" s="60">
        <v>16436017</v>
      </c>
      <c r="J72" s="15">
        <v>19526</v>
      </c>
      <c r="K72" s="76">
        <v>92426</v>
      </c>
      <c r="L72" s="51" t="s">
        <v>217</v>
      </c>
      <c r="M72" s="51" t="s">
        <v>218</v>
      </c>
      <c r="N72" s="86" t="s">
        <v>513</v>
      </c>
      <c r="O72" s="18" t="s">
        <v>514</v>
      </c>
      <c r="P72" s="72" t="s">
        <v>515</v>
      </c>
      <c r="Q72" s="54">
        <v>0</v>
      </c>
      <c r="R72" s="54">
        <v>0</v>
      </c>
      <c r="S72" s="54">
        <f t="shared" si="5"/>
        <v>0</v>
      </c>
      <c r="T72" s="55">
        <v>0</v>
      </c>
      <c r="U72" s="54">
        <f t="shared" si="4"/>
        <v>16436017</v>
      </c>
      <c r="V72" s="56">
        <v>0</v>
      </c>
      <c r="W72" s="23">
        <f t="shared" si="7"/>
        <v>16436017</v>
      </c>
      <c r="Y72" s="57"/>
      <c r="Z72" s="57"/>
      <c r="AA72" s="57"/>
      <c r="AB72" s="58">
        <v>46182</v>
      </c>
      <c r="AC72" s="58">
        <v>46374</v>
      </c>
      <c r="AD72" s="59">
        <f t="shared" si="6"/>
        <v>0</v>
      </c>
    </row>
    <row r="73" spans="1:30" ht="15" customHeight="1" x14ac:dyDescent="0.2">
      <c r="A73" s="11" t="s">
        <v>516</v>
      </c>
      <c r="B73" s="49">
        <v>46183</v>
      </c>
      <c r="C73" s="53" t="s">
        <v>232</v>
      </c>
      <c r="D73" s="53" t="s">
        <v>517</v>
      </c>
      <c r="E73" s="53" t="s">
        <v>518</v>
      </c>
      <c r="F73" s="53" t="s">
        <v>425</v>
      </c>
      <c r="G73" s="11" t="s">
        <v>519</v>
      </c>
      <c r="H73" s="53" t="s">
        <v>225</v>
      </c>
      <c r="I73" s="60">
        <v>0</v>
      </c>
      <c r="J73" s="15">
        <v>0</v>
      </c>
      <c r="K73" s="76">
        <v>0</v>
      </c>
      <c r="L73" s="51" t="s">
        <v>217</v>
      </c>
      <c r="M73" s="51" t="s">
        <v>218</v>
      </c>
      <c r="N73" s="86" t="s">
        <v>520</v>
      </c>
      <c r="O73" s="18" t="s">
        <v>521</v>
      </c>
      <c r="P73" s="72" t="s">
        <v>522</v>
      </c>
      <c r="Q73" s="54">
        <v>0</v>
      </c>
      <c r="R73" s="54">
        <v>0</v>
      </c>
      <c r="S73" s="54">
        <f t="shared" si="5"/>
        <v>0</v>
      </c>
      <c r="T73" s="55">
        <v>0</v>
      </c>
      <c r="U73" s="54">
        <f t="shared" si="4"/>
        <v>0</v>
      </c>
      <c r="V73" s="56">
        <v>0</v>
      </c>
      <c r="W73" s="23">
        <f t="shared" si="7"/>
        <v>0</v>
      </c>
      <c r="Y73" s="57"/>
      <c r="Z73" s="57"/>
      <c r="AA73" s="57"/>
      <c r="AB73" s="58">
        <v>46183</v>
      </c>
      <c r="AC73" s="58">
        <v>47279</v>
      </c>
      <c r="AD73" s="59">
        <v>0</v>
      </c>
    </row>
    <row r="74" spans="1:30" ht="15" customHeight="1" x14ac:dyDescent="0.2">
      <c r="A74" s="11" t="s">
        <v>523</v>
      </c>
      <c r="B74" s="49">
        <v>46183</v>
      </c>
      <c r="C74" s="53" t="s">
        <v>232</v>
      </c>
      <c r="D74" s="53" t="s">
        <v>517</v>
      </c>
      <c r="E74" s="53" t="s">
        <v>518</v>
      </c>
      <c r="F74" s="53" t="s">
        <v>425</v>
      </c>
      <c r="G74" s="11" t="s">
        <v>519</v>
      </c>
      <c r="H74" s="53" t="s">
        <v>225</v>
      </c>
      <c r="I74" s="60">
        <v>0</v>
      </c>
      <c r="J74" s="15">
        <v>0</v>
      </c>
      <c r="K74" s="76">
        <v>0</v>
      </c>
      <c r="L74" s="51" t="s">
        <v>217</v>
      </c>
      <c r="M74" s="51" t="s">
        <v>218</v>
      </c>
      <c r="N74" s="86" t="s">
        <v>524</v>
      </c>
      <c r="O74" s="53" t="s">
        <v>525</v>
      </c>
      <c r="P74" s="72" t="s">
        <v>526</v>
      </c>
      <c r="Q74" s="54">
        <v>0</v>
      </c>
      <c r="R74" s="54">
        <v>0</v>
      </c>
      <c r="S74" s="54">
        <f t="shared" si="5"/>
        <v>0</v>
      </c>
      <c r="T74" s="55">
        <v>0</v>
      </c>
      <c r="U74" s="54">
        <f t="shared" si="4"/>
        <v>0</v>
      </c>
      <c r="V74" s="56">
        <v>0</v>
      </c>
      <c r="W74" s="23">
        <f t="shared" si="7"/>
        <v>0</v>
      </c>
      <c r="Y74" s="57"/>
      <c r="Z74" s="57"/>
      <c r="AA74" s="57"/>
      <c r="AB74" s="58">
        <v>46183</v>
      </c>
      <c r="AC74" s="58">
        <v>47279</v>
      </c>
      <c r="AD74" s="59">
        <v>0</v>
      </c>
    </row>
    <row r="75" spans="1:30" ht="15" customHeight="1" x14ac:dyDescent="0.2">
      <c r="A75" s="11" t="s">
        <v>527</v>
      </c>
      <c r="B75" s="49">
        <v>46189</v>
      </c>
      <c r="C75" s="53" t="s">
        <v>232</v>
      </c>
      <c r="D75" s="53" t="s">
        <v>517</v>
      </c>
      <c r="E75" s="53" t="s">
        <v>518</v>
      </c>
      <c r="F75" s="53" t="s">
        <v>425</v>
      </c>
      <c r="G75" s="11" t="s">
        <v>519</v>
      </c>
      <c r="H75" s="53" t="s">
        <v>225</v>
      </c>
      <c r="I75" s="60">
        <v>0</v>
      </c>
      <c r="J75" s="15">
        <v>0</v>
      </c>
      <c r="K75" s="76">
        <v>0</v>
      </c>
      <c r="L75" s="51" t="s">
        <v>217</v>
      </c>
      <c r="M75" s="51" t="s">
        <v>218</v>
      </c>
      <c r="N75" s="86" t="s">
        <v>528</v>
      </c>
      <c r="O75" s="53" t="s">
        <v>529</v>
      </c>
      <c r="P75" s="79" t="s">
        <v>530</v>
      </c>
      <c r="Q75" s="54">
        <v>0</v>
      </c>
      <c r="R75" s="54">
        <v>0</v>
      </c>
      <c r="S75" s="54">
        <f t="shared" si="5"/>
        <v>0</v>
      </c>
      <c r="T75" s="55">
        <v>0</v>
      </c>
      <c r="U75" s="54">
        <f t="shared" si="4"/>
        <v>0</v>
      </c>
      <c r="V75" s="56">
        <v>0</v>
      </c>
      <c r="W75" s="23">
        <f t="shared" si="7"/>
        <v>0</v>
      </c>
      <c r="Y75" s="57"/>
      <c r="Z75" s="57"/>
      <c r="AA75" s="57"/>
      <c r="AB75" s="58">
        <v>46189</v>
      </c>
      <c r="AC75" s="58">
        <v>47285</v>
      </c>
      <c r="AD75" s="59">
        <v>0</v>
      </c>
    </row>
    <row r="76" spans="1:30" s="38" customFormat="1" ht="15" customHeight="1" x14ac:dyDescent="0.2">
      <c r="A76" s="11" t="s">
        <v>531</v>
      </c>
      <c r="B76" s="49">
        <v>46189</v>
      </c>
      <c r="C76" s="53" t="s">
        <v>23</v>
      </c>
      <c r="D76" s="53" t="s">
        <v>233</v>
      </c>
      <c r="E76" s="53" t="s">
        <v>532</v>
      </c>
      <c r="F76" s="53" t="s">
        <v>253</v>
      </c>
      <c r="G76" s="11" t="s">
        <v>533</v>
      </c>
      <c r="H76" s="53" t="s">
        <v>28</v>
      </c>
      <c r="I76" s="77">
        <v>24518000</v>
      </c>
      <c r="J76" s="15">
        <v>23826</v>
      </c>
      <c r="K76" s="78">
        <v>94826</v>
      </c>
      <c r="L76" s="51" t="s">
        <v>217</v>
      </c>
      <c r="M76" s="51" t="s">
        <v>218</v>
      </c>
      <c r="N76" s="88" t="s">
        <v>534</v>
      </c>
      <c r="O76" s="79" t="s">
        <v>535</v>
      </c>
      <c r="P76" s="79" t="s">
        <v>536</v>
      </c>
      <c r="Q76" s="54">
        <v>0</v>
      </c>
      <c r="R76" s="54">
        <v>0</v>
      </c>
      <c r="S76" s="54">
        <f t="shared" si="5"/>
        <v>0</v>
      </c>
      <c r="T76" s="55">
        <v>0</v>
      </c>
      <c r="U76" s="54">
        <f t="shared" si="4"/>
        <v>24518000</v>
      </c>
      <c r="V76" s="87">
        <v>24518000</v>
      </c>
      <c r="W76" s="23">
        <f t="shared" si="7"/>
        <v>0</v>
      </c>
      <c r="X76" s="2"/>
      <c r="Y76" s="57"/>
      <c r="Z76" s="57"/>
      <c r="AA76" s="57"/>
      <c r="AB76" s="80">
        <v>46189</v>
      </c>
      <c r="AC76" s="80">
        <v>46191</v>
      </c>
      <c r="AD76" s="59">
        <f t="shared" ref="AD74:AD107" si="8">+V76/U76</f>
        <v>1</v>
      </c>
    </row>
    <row r="77" spans="1:30" ht="15" customHeight="1" x14ac:dyDescent="0.2">
      <c r="A77" s="11" t="s">
        <v>537</v>
      </c>
      <c r="B77" s="49">
        <v>46190</v>
      </c>
      <c r="C77" s="53" t="s">
        <v>23</v>
      </c>
      <c r="D77" s="53" t="s">
        <v>242</v>
      </c>
      <c r="E77" s="53" t="s">
        <v>538</v>
      </c>
      <c r="F77" s="53" t="s">
        <v>253</v>
      </c>
      <c r="G77" s="11" t="s">
        <v>539</v>
      </c>
      <c r="H77" s="53" t="s">
        <v>281</v>
      </c>
      <c r="I77" s="60">
        <v>15664267.5</v>
      </c>
      <c r="J77" s="15">
        <v>18426</v>
      </c>
      <c r="K77" s="76">
        <v>95826</v>
      </c>
      <c r="L77" s="51" t="s">
        <v>217</v>
      </c>
      <c r="M77" s="51" t="s">
        <v>218</v>
      </c>
      <c r="N77" s="86" t="s">
        <v>540</v>
      </c>
      <c r="O77" s="18" t="s">
        <v>541</v>
      </c>
      <c r="P77" s="53" t="s">
        <v>58</v>
      </c>
      <c r="Q77" s="54">
        <v>0</v>
      </c>
      <c r="R77" s="54">
        <v>0</v>
      </c>
      <c r="S77" s="54">
        <f t="shared" si="5"/>
        <v>0</v>
      </c>
      <c r="T77" s="55">
        <v>0</v>
      </c>
      <c r="U77" s="54">
        <f t="shared" si="4"/>
        <v>15664267.5</v>
      </c>
      <c r="V77" s="87">
        <v>15664267.5</v>
      </c>
      <c r="W77" s="23">
        <f t="shared" si="7"/>
        <v>0</v>
      </c>
      <c r="Y77" s="57"/>
      <c r="Z77" s="57"/>
      <c r="AA77" s="57"/>
      <c r="AB77" s="58">
        <v>46190</v>
      </c>
      <c r="AC77" s="58">
        <v>46220</v>
      </c>
      <c r="AD77" s="59">
        <f t="shared" si="8"/>
        <v>1</v>
      </c>
    </row>
    <row r="78" spans="1:30" ht="15" customHeight="1" x14ac:dyDescent="0.2">
      <c r="A78" s="11" t="s">
        <v>542</v>
      </c>
      <c r="B78" s="49">
        <v>46195</v>
      </c>
      <c r="C78" s="53" t="s">
        <v>23</v>
      </c>
      <c r="D78" s="53" t="s">
        <v>242</v>
      </c>
      <c r="E78" s="53" t="s">
        <v>543</v>
      </c>
      <c r="F78" s="53" t="s">
        <v>253</v>
      </c>
      <c r="G78" s="11" t="s">
        <v>544</v>
      </c>
      <c r="H78" s="53" t="s">
        <v>28</v>
      </c>
      <c r="I78" s="60">
        <v>25000000</v>
      </c>
      <c r="J78" s="15">
        <v>17826</v>
      </c>
      <c r="K78" s="76">
        <v>99126</v>
      </c>
      <c r="L78" s="51" t="s">
        <v>217</v>
      </c>
      <c r="M78" s="51" t="s">
        <v>218</v>
      </c>
      <c r="N78" s="86" t="s">
        <v>545</v>
      </c>
      <c r="O78" s="53" t="s">
        <v>546</v>
      </c>
      <c r="P78" s="53" t="s">
        <v>547</v>
      </c>
      <c r="Q78" s="54">
        <v>0</v>
      </c>
      <c r="R78" s="54">
        <v>0</v>
      </c>
      <c r="S78" s="54">
        <f t="shared" si="5"/>
        <v>0</v>
      </c>
      <c r="T78" s="55">
        <v>0</v>
      </c>
      <c r="U78" s="54">
        <f t="shared" si="4"/>
        <v>25000000</v>
      </c>
      <c r="V78" s="56">
        <v>0</v>
      </c>
      <c r="W78" s="23">
        <f t="shared" si="7"/>
        <v>25000000</v>
      </c>
      <c r="Y78" s="57"/>
      <c r="Z78" s="57"/>
      <c r="AA78" s="57"/>
      <c r="AB78" s="58">
        <v>46195</v>
      </c>
      <c r="AC78" s="58">
        <v>46356</v>
      </c>
      <c r="AD78" s="59">
        <f t="shared" si="8"/>
        <v>0</v>
      </c>
    </row>
    <row r="79" spans="1:30" ht="15" customHeight="1" x14ac:dyDescent="0.2">
      <c r="A79" s="11" t="s">
        <v>548</v>
      </c>
      <c r="B79" s="49">
        <v>46195</v>
      </c>
      <c r="C79" s="53" t="s">
        <v>110</v>
      </c>
      <c r="D79" s="53" t="s">
        <v>549</v>
      </c>
      <c r="E79" s="53" t="s">
        <v>550</v>
      </c>
      <c r="F79" s="53" t="s">
        <v>332</v>
      </c>
      <c r="G79" s="11" t="s">
        <v>551</v>
      </c>
      <c r="H79" s="53" t="s">
        <v>225</v>
      </c>
      <c r="I79" s="60">
        <v>209445856.31999999</v>
      </c>
      <c r="J79" s="15">
        <v>17226</v>
      </c>
      <c r="K79" s="76">
        <v>100326</v>
      </c>
      <c r="L79" s="51" t="s">
        <v>217</v>
      </c>
      <c r="M79" s="51" t="s">
        <v>218</v>
      </c>
      <c r="N79" s="86" t="s">
        <v>552</v>
      </c>
      <c r="O79" s="53" t="s">
        <v>553</v>
      </c>
      <c r="P79" s="53" t="s">
        <v>554</v>
      </c>
      <c r="Q79" s="54">
        <v>0</v>
      </c>
      <c r="R79" s="54">
        <v>0</v>
      </c>
      <c r="S79" s="54">
        <f t="shared" si="5"/>
        <v>0</v>
      </c>
      <c r="T79" s="55">
        <v>0</v>
      </c>
      <c r="U79" s="54">
        <f t="shared" si="4"/>
        <v>209445856.31999999</v>
      </c>
      <c r="V79" s="89">
        <v>209445856.31999999</v>
      </c>
      <c r="W79" s="23">
        <f t="shared" si="7"/>
        <v>0</v>
      </c>
      <c r="Y79" s="57"/>
      <c r="Z79" s="57"/>
      <c r="AA79" s="57"/>
      <c r="AB79" s="58">
        <v>46195</v>
      </c>
      <c r="AC79" s="58">
        <v>46287</v>
      </c>
      <c r="AD79" s="59">
        <f t="shared" si="8"/>
        <v>1</v>
      </c>
    </row>
    <row r="80" spans="1:30" ht="15" customHeight="1" x14ac:dyDescent="0.2">
      <c r="A80" s="11" t="s">
        <v>555</v>
      </c>
      <c r="B80" s="49">
        <v>46199</v>
      </c>
      <c r="C80" s="53" t="s">
        <v>23</v>
      </c>
      <c r="D80" s="53" t="s">
        <v>242</v>
      </c>
      <c r="E80" s="53" t="s">
        <v>556</v>
      </c>
      <c r="F80" s="53" t="s">
        <v>253</v>
      </c>
      <c r="G80" s="11" t="s">
        <v>557</v>
      </c>
      <c r="H80" s="53" t="s">
        <v>28</v>
      </c>
      <c r="I80" s="60">
        <v>2474588</v>
      </c>
      <c r="J80" s="15">
        <v>10226</v>
      </c>
      <c r="K80" s="76">
        <v>106726</v>
      </c>
      <c r="L80" s="51" t="s">
        <v>217</v>
      </c>
      <c r="M80" s="51" t="s">
        <v>218</v>
      </c>
      <c r="N80" s="86" t="s">
        <v>558</v>
      </c>
      <c r="O80" s="53" t="s">
        <v>559</v>
      </c>
      <c r="P80" s="53" t="s">
        <v>249</v>
      </c>
      <c r="Q80" s="54">
        <v>0</v>
      </c>
      <c r="R80" s="54">
        <v>0</v>
      </c>
      <c r="S80" s="54">
        <f t="shared" si="5"/>
        <v>0</v>
      </c>
      <c r="T80" s="55">
        <v>0</v>
      </c>
      <c r="U80" s="54">
        <f t="shared" si="4"/>
        <v>2474588</v>
      </c>
      <c r="V80" s="56">
        <v>0</v>
      </c>
      <c r="W80" s="23">
        <f t="shared" si="7"/>
        <v>2474588</v>
      </c>
      <c r="Y80" s="57"/>
      <c r="Z80" s="57"/>
      <c r="AA80" s="57"/>
      <c r="AB80" s="58">
        <v>46199</v>
      </c>
      <c r="AC80" s="58">
        <v>46356</v>
      </c>
      <c r="AD80" s="59">
        <f t="shared" si="8"/>
        <v>0</v>
      </c>
    </row>
    <row r="81" spans="1:30" ht="15" customHeight="1" x14ac:dyDescent="0.2">
      <c r="A81" s="11" t="s">
        <v>560</v>
      </c>
      <c r="B81" s="49">
        <v>46203</v>
      </c>
      <c r="C81" s="53" t="s">
        <v>23</v>
      </c>
      <c r="D81" s="53" t="s">
        <v>242</v>
      </c>
      <c r="E81" s="53" t="s">
        <v>561</v>
      </c>
      <c r="F81" s="53" t="s">
        <v>253</v>
      </c>
      <c r="G81" s="11" t="s">
        <v>562</v>
      </c>
      <c r="H81" s="53" t="s">
        <v>28</v>
      </c>
      <c r="I81" s="60">
        <v>25000000</v>
      </c>
      <c r="J81" s="15">
        <v>17926</v>
      </c>
      <c r="K81" s="76">
        <v>107526</v>
      </c>
      <c r="L81" s="51" t="s">
        <v>217</v>
      </c>
      <c r="M81" s="51" t="s">
        <v>218</v>
      </c>
      <c r="N81" s="86" t="s">
        <v>469</v>
      </c>
      <c r="O81" s="53" t="s">
        <v>470</v>
      </c>
      <c r="P81" s="53" t="s">
        <v>547</v>
      </c>
      <c r="Q81" s="54">
        <v>0</v>
      </c>
      <c r="R81" s="54">
        <v>0</v>
      </c>
      <c r="S81" s="54">
        <f t="shared" si="5"/>
        <v>0</v>
      </c>
      <c r="T81" s="55">
        <v>0</v>
      </c>
      <c r="U81" s="54">
        <f t="shared" si="4"/>
        <v>25000000</v>
      </c>
      <c r="V81" s="56">
        <v>0</v>
      </c>
      <c r="W81" s="23">
        <f t="shared" si="7"/>
        <v>25000000</v>
      </c>
      <c r="Y81" s="57"/>
      <c r="Z81" s="57"/>
      <c r="AA81" s="57"/>
      <c r="AB81" s="58">
        <v>46203</v>
      </c>
      <c r="AC81" s="58">
        <v>46356</v>
      </c>
      <c r="AD81" s="59">
        <f t="shared" si="8"/>
        <v>0</v>
      </c>
    </row>
    <row r="82" spans="1:30" ht="15" customHeight="1" x14ac:dyDescent="0.2">
      <c r="A82" s="11" t="s">
        <v>563</v>
      </c>
      <c r="B82" s="49">
        <v>46204</v>
      </c>
      <c r="C82" s="53" t="s">
        <v>110</v>
      </c>
      <c r="D82" s="53" t="s">
        <v>44</v>
      </c>
      <c r="E82" s="53" t="s">
        <v>564</v>
      </c>
      <c r="F82" s="53" t="s">
        <v>332</v>
      </c>
      <c r="G82" s="11" t="s">
        <v>565</v>
      </c>
      <c r="H82" s="53" t="s">
        <v>28</v>
      </c>
      <c r="I82" s="60">
        <v>126000000</v>
      </c>
      <c r="J82" s="15">
        <v>18626</v>
      </c>
      <c r="K82" s="76">
        <v>107926</v>
      </c>
      <c r="L82" s="51" t="s">
        <v>217</v>
      </c>
      <c r="M82" s="51" t="s">
        <v>218</v>
      </c>
      <c r="N82" s="86" t="s">
        <v>566</v>
      </c>
      <c r="O82" s="72" t="s">
        <v>567</v>
      </c>
      <c r="P82" s="53" t="s">
        <v>568</v>
      </c>
      <c r="Q82" s="54">
        <v>0</v>
      </c>
      <c r="R82" s="54">
        <v>0</v>
      </c>
      <c r="S82" s="54">
        <f t="shared" si="5"/>
        <v>0</v>
      </c>
      <c r="T82" s="55">
        <v>0</v>
      </c>
      <c r="U82" s="54">
        <f t="shared" si="4"/>
        <v>126000000</v>
      </c>
      <c r="V82" s="56">
        <v>0</v>
      </c>
      <c r="W82" s="23">
        <f t="shared" si="7"/>
        <v>126000000</v>
      </c>
      <c r="Y82" s="57"/>
      <c r="Z82" s="57"/>
      <c r="AA82" s="57"/>
      <c r="AB82" s="58">
        <v>46203</v>
      </c>
      <c r="AC82" s="58">
        <v>46366</v>
      </c>
      <c r="AD82" s="59">
        <f t="shared" si="8"/>
        <v>0</v>
      </c>
    </row>
    <row r="83" spans="1:30" ht="15" customHeight="1" x14ac:dyDescent="0.2">
      <c r="A83" s="11" t="s">
        <v>569</v>
      </c>
      <c r="B83" s="49">
        <v>46217</v>
      </c>
      <c r="C83" s="53" t="s">
        <v>23</v>
      </c>
      <c r="D83" s="53" t="s">
        <v>44</v>
      </c>
      <c r="E83" s="53" t="s">
        <v>570</v>
      </c>
      <c r="F83" s="53" t="s">
        <v>253</v>
      </c>
      <c r="G83" s="11" t="s">
        <v>571</v>
      </c>
      <c r="H83" s="53" t="s">
        <v>28</v>
      </c>
      <c r="I83" s="60">
        <v>2967027</v>
      </c>
      <c r="J83" s="15" t="s">
        <v>572</v>
      </c>
      <c r="K83" s="76" t="s">
        <v>573</v>
      </c>
      <c r="L83" s="51" t="s">
        <v>217</v>
      </c>
      <c r="M83" s="51" t="s">
        <v>218</v>
      </c>
      <c r="N83" s="86" t="s">
        <v>574</v>
      </c>
      <c r="O83" s="72" t="s">
        <v>575</v>
      </c>
      <c r="P83" s="53" t="s">
        <v>576</v>
      </c>
      <c r="Q83" s="54">
        <v>0</v>
      </c>
      <c r="R83" s="54">
        <v>0</v>
      </c>
      <c r="S83" s="54">
        <f t="shared" si="5"/>
        <v>0</v>
      </c>
      <c r="T83" s="55">
        <v>0</v>
      </c>
      <c r="U83" s="54">
        <f t="shared" si="4"/>
        <v>2967027</v>
      </c>
      <c r="V83" s="56">
        <v>2967027</v>
      </c>
      <c r="W83" s="23">
        <f t="shared" si="7"/>
        <v>0</v>
      </c>
      <c r="Y83" s="57"/>
      <c r="Z83" s="57"/>
      <c r="AA83" s="57"/>
      <c r="AB83" s="58">
        <v>46217</v>
      </c>
      <c r="AC83" s="58">
        <v>46265</v>
      </c>
      <c r="AD83" s="59">
        <f t="shared" si="8"/>
        <v>1</v>
      </c>
    </row>
    <row r="84" spans="1:30" ht="15" customHeight="1" x14ac:dyDescent="0.2">
      <c r="A84" s="11" t="s">
        <v>577</v>
      </c>
      <c r="B84" s="49">
        <v>46217</v>
      </c>
      <c r="C84" s="53" t="s">
        <v>23</v>
      </c>
      <c r="D84" s="53" t="s">
        <v>191</v>
      </c>
      <c r="E84" s="53" t="s">
        <v>578</v>
      </c>
      <c r="F84" s="53" t="s">
        <v>253</v>
      </c>
      <c r="G84" s="11" t="s">
        <v>579</v>
      </c>
      <c r="H84" s="53" t="s">
        <v>281</v>
      </c>
      <c r="I84" s="60">
        <v>14527000</v>
      </c>
      <c r="J84" s="15" t="s">
        <v>580</v>
      </c>
      <c r="K84" s="76" t="s">
        <v>581</v>
      </c>
      <c r="L84" s="51" t="s">
        <v>217</v>
      </c>
      <c r="M84" s="51" t="s">
        <v>218</v>
      </c>
      <c r="N84" s="86" t="s">
        <v>582</v>
      </c>
      <c r="O84" s="72" t="s">
        <v>583</v>
      </c>
      <c r="P84" s="53" t="s">
        <v>584</v>
      </c>
      <c r="Q84" s="54">
        <v>0</v>
      </c>
      <c r="R84" s="54">
        <v>0</v>
      </c>
      <c r="S84" s="54">
        <f t="shared" si="5"/>
        <v>0</v>
      </c>
      <c r="T84" s="55">
        <v>0</v>
      </c>
      <c r="U84" s="54">
        <f t="shared" si="4"/>
        <v>14527000</v>
      </c>
      <c r="V84" s="56">
        <v>14527000</v>
      </c>
      <c r="W84" s="23">
        <f t="shared" si="7"/>
        <v>0</v>
      </c>
      <c r="Y84" s="57"/>
      <c r="Z84" s="57"/>
      <c r="AA84" s="57"/>
      <c r="AB84" s="58">
        <v>46217</v>
      </c>
      <c r="AC84" s="58">
        <v>46281</v>
      </c>
      <c r="AD84" s="59">
        <f t="shared" si="8"/>
        <v>1</v>
      </c>
    </row>
    <row r="85" spans="1:30" ht="15" customHeight="1" x14ac:dyDescent="0.2">
      <c r="A85" s="11" t="s">
        <v>585</v>
      </c>
      <c r="B85" s="49">
        <v>46218</v>
      </c>
      <c r="C85" s="53" t="s">
        <v>23</v>
      </c>
      <c r="D85" s="53" t="s">
        <v>586</v>
      </c>
      <c r="E85" s="53" t="s">
        <v>587</v>
      </c>
      <c r="F85" s="53" t="s">
        <v>253</v>
      </c>
      <c r="G85" s="11" t="s">
        <v>588</v>
      </c>
      <c r="H85" s="53" t="s">
        <v>225</v>
      </c>
      <c r="I85" s="60">
        <v>64570264.579999998</v>
      </c>
      <c r="J85" s="15" t="s">
        <v>589</v>
      </c>
      <c r="K85" s="76" t="s">
        <v>590</v>
      </c>
      <c r="L85" s="51" t="s">
        <v>30</v>
      </c>
      <c r="M85" s="51" t="s">
        <v>31</v>
      </c>
      <c r="N85" s="86" t="s">
        <v>591</v>
      </c>
      <c r="O85" s="72" t="s">
        <v>592</v>
      </c>
      <c r="P85" s="53" t="s">
        <v>593</v>
      </c>
      <c r="Q85" s="54">
        <v>0</v>
      </c>
      <c r="R85" s="54">
        <v>0</v>
      </c>
      <c r="S85" s="54">
        <f t="shared" si="5"/>
        <v>0</v>
      </c>
      <c r="T85" s="55">
        <v>0</v>
      </c>
      <c r="U85" s="54">
        <f t="shared" si="4"/>
        <v>64570264.579999998</v>
      </c>
      <c r="V85" s="56">
        <v>0</v>
      </c>
      <c r="W85" s="23">
        <f t="shared" si="7"/>
        <v>64570264.579999998</v>
      </c>
      <c r="Y85" s="57"/>
      <c r="Z85" s="57"/>
      <c r="AA85" s="57"/>
      <c r="AB85" s="58">
        <v>46218</v>
      </c>
      <c r="AC85" s="58">
        <v>46310</v>
      </c>
      <c r="AD85" s="59">
        <f t="shared" si="8"/>
        <v>0</v>
      </c>
    </row>
    <row r="86" spans="1:30" ht="15" customHeight="1" x14ac:dyDescent="0.2">
      <c r="A86" s="11" t="s">
        <v>594</v>
      </c>
      <c r="B86" s="49">
        <v>46220</v>
      </c>
      <c r="C86" s="53" t="s">
        <v>110</v>
      </c>
      <c r="D86" s="53" t="s">
        <v>233</v>
      </c>
      <c r="E86" s="53" t="s">
        <v>595</v>
      </c>
      <c r="F86" s="53" t="s">
        <v>271</v>
      </c>
      <c r="G86" s="11" t="s">
        <v>596</v>
      </c>
      <c r="H86" s="53" t="s">
        <v>28</v>
      </c>
      <c r="I86" s="90">
        <v>948204603.57000005</v>
      </c>
      <c r="J86" s="15">
        <v>20526</v>
      </c>
      <c r="K86" s="76" t="s">
        <v>597</v>
      </c>
      <c r="L86" s="51" t="s">
        <v>217</v>
      </c>
      <c r="M86" s="51" t="s">
        <v>218</v>
      </c>
      <c r="N86" s="86" t="s">
        <v>598</v>
      </c>
      <c r="O86" s="72" t="s">
        <v>599</v>
      </c>
      <c r="P86" s="53" t="s">
        <v>600</v>
      </c>
      <c r="Q86" s="54">
        <v>0</v>
      </c>
      <c r="R86" s="54">
        <v>0</v>
      </c>
      <c r="S86" s="54">
        <f t="shared" si="5"/>
        <v>0</v>
      </c>
      <c r="T86" s="55">
        <v>0</v>
      </c>
      <c r="U86" s="54">
        <f t="shared" si="4"/>
        <v>948204603.57000005</v>
      </c>
      <c r="V86" s="56">
        <v>0</v>
      </c>
      <c r="W86" s="23">
        <f t="shared" si="7"/>
        <v>948204603.57000005</v>
      </c>
      <c r="Y86" s="57"/>
      <c r="Z86" s="57"/>
      <c r="AA86" s="57"/>
      <c r="AB86" s="58">
        <v>46224</v>
      </c>
      <c r="AC86" s="58">
        <v>46356</v>
      </c>
      <c r="AD86" s="59">
        <f t="shared" si="8"/>
        <v>0</v>
      </c>
    </row>
    <row r="87" spans="1:30" ht="15" customHeight="1" x14ac:dyDescent="0.2">
      <c r="A87" s="11" t="s">
        <v>601</v>
      </c>
      <c r="B87" s="49">
        <v>46224</v>
      </c>
      <c r="C87" s="53" t="s">
        <v>23</v>
      </c>
      <c r="D87" s="53" t="s">
        <v>44</v>
      </c>
      <c r="E87" s="53" t="s">
        <v>602</v>
      </c>
      <c r="F87" s="53" t="s">
        <v>253</v>
      </c>
      <c r="G87" s="11" t="s">
        <v>603</v>
      </c>
      <c r="H87" s="53" t="s">
        <v>273</v>
      </c>
      <c r="I87" s="60">
        <v>76081000</v>
      </c>
      <c r="J87" s="15" t="s">
        <v>604</v>
      </c>
      <c r="K87" s="76" t="s">
        <v>605</v>
      </c>
      <c r="L87" s="51" t="s">
        <v>217</v>
      </c>
      <c r="M87" s="51" t="s">
        <v>218</v>
      </c>
      <c r="N87" s="86" t="s">
        <v>606</v>
      </c>
      <c r="O87" s="72" t="s">
        <v>607</v>
      </c>
      <c r="P87" s="72" t="s">
        <v>608</v>
      </c>
      <c r="Q87" s="54">
        <v>0</v>
      </c>
      <c r="R87" s="54">
        <v>0</v>
      </c>
      <c r="S87" s="54">
        <f t="shared" si="5"/>
        <v>0</v>
      </c>
      <c r="T87" s="55">
        <v>0</v>
      </c>
      <c r="U87" s="54">
        <f t="shared" si="4"/>
        <v>76081000</v>
      </c>
      <c r="V87" s="56">
        <v>0</v>
      </c>
      <c r="W87" s="23">
        <f t="shared" si="7"/>
        <v>76081000</v>
      </c>
      <c r="Y87" s="57"/>
      <c r="Z87" s="57"/>
      <c r="AA87" s="57"/>
      <c r="AB87" s="58">
        <v>46224</v>
      </c>
      <c r="AC87" s="58">
        <v>46356</v>
      </c>
      <c r="AD87" s="59">
        <f t="shared" si="8"/>
        <v>0</v>
      </c>
    </row>
    <row r="88" spans="1:30" ht="15" customHeight="1" x14ac:dyDescent="0.2">
      <c r="A88" s="11" t="s">
        <v>609</v>
      </c>
      <c r="B88" s="49">
        <v>46226</v>
      </c>
      <c r="C88" s="53" t="s">
        <v>110</v>
      </c>
      <c r="D88" s="53" t="s">
        <v>44</v>
      </c>
      <c r="E88" s="53" t="s">
        <v>610</v>
      </c>
      <c r="F88" s="53" t="s">
        <v>611</v>
      </c>
      <c r="G88" s="11" t="s">
        <v>612</v>
      </c>
      <c r="H88" s="53" t="s">
        <v>225</v>
      </c>
      <c r="I88" s="14">
        <v>0</v>
      </c>
      <c r="J88" s="15" t="s">
        <v>613</v>
      </c>
      <c r="K88" s="82" t="s">
        <v>613</v>
      </c>
      <c r="L88" s="51" t="s">
        <v>217</v>
      </c>
      <c r="M88" s="51" t="s">
        <v>218</v>
      </c>
      <c r="N88" s="86" t="s">
        <v>614</v>
      </c>
      <c r="O88" s="53" t="s">
        <v>615</v>
      </c>
      <c r="P88" s="53" t="s">
        <v>80</v>
      </c>
      <c r="Q88" s="54">
        <v>0</v>
      </c>
      <c r="R88" s="54">
        <v>0</v>
      </c>
      <c r="S88" s="54">
        <f t="shared" si="5"/>
        <v>0</v>
      </c>
      <c r="T88" s="55">
        <v>0</v>
      </c>
      <c r="U88" s="54">
        <f t="shared" si="4"/>
        <v>0</v>
      </c>
      <c r="V88" s="56">
        <v>0</v>
      </c>
      <c r="W88" s="23">
        <f t="shared" si="7"/>
        <v>0</v>
      </c>
      <c r="Y88" s="57"/>
      <c r="Z88" s="57"/>
      <c r="AA88" s="57"/>
      <c r="AB88" s="58">
        <v>46226</v>
      </c>
      <c r="AC88" s="58">
        <v>46356</v>
      </c>
      <c r="AD88" s="59">
        <v>0</v>
      </c>
    </row>
    <row r="89" spans="1:30" ht="15" customHeight="1" x14ac:dyDescent="0.2">
      <c r="A89" s="11" t="s">
        <v>616</v>
      </c>
      <c r="B89" s="49">
        <v>46232</v>
      </c>
      <c r="C89" s="53" t="s">
        <v>23</v>
      </c>
      <c r="D89" s="53" t="s">
        <v>549</v>
      </c>
      <c r="E89" s="53" t="s">
        <v>617</v>
      </c>
      <c r="F89" s="53" t="s">
        <v>253</v>
      </c>
      <c r="G89" s="11" t="s">
        <v>618</v>
      </c>
      <c r="H89" s="53" t="s">
        <v>225</v>
      </c>
      <c r="I89" s="14">
        <v>21477804.710000001</v>
      </c>
      <c r="J89" s="15" t="s">
        <v>619</v>
      </c>
      <c r="K89" s="91" t="s">
        <v>620</v>
      </c>
      <c r="L89" s="16" t="s">
        <v>217</v>
      </c>
      <c r="M89" s="16" t="s">
        <v>218</v>
      </c>
      <c r="N89" s="86" t="s">
        <v>621</v>
      </c>
      <c r="O89" s="53" t="s">
        <v>622</v>
      </c>
      <c r="P89" s="53" t="s">
        <v>623</v>
      </c>
      <c r="Q89" s="20">
        <v>0</v>
      </c>
      <c r="R89" s="20">
        <v>0</v>
      </c>
      <c r="S89" s="20">
        <f t="shared" si="5"/>
        <v>0</v>
      </c>
      <c r="T89" s="21">
        <v>0</v>
      </c>
      <c r="U89" s="20">
        <f t="shared" si="4"/>
        <v>21477804.710000001</v>
      </c>
      <c r="V89" s="23">
        <v>0</v>
      </c>
      <c r="W89" s="23">
        <f t="shared" si="7"/>
        <v>21477804.710000001</v>
      </c>
      <c r="Y89" s="1"/>
      <c r="Z89" s="1"/>
      <c r="AA89" s="1"/>
      <c r="AB89" s="58">
        <v>46232</v>
      </c>
      <c r="AC89" s="58">
        <v>46295</v>
      </c>
      <c r="AD89" s="59">
        <f t="shared" si="8"/>
        <v>0</v>
      </c>
    </row>
    <row r="90" spans="1:30" ht="15" customHeight="1" x14ac:dyDescent="0.2">
      <c r="A90" s="11" t="s">
        <v>624</v>
      </c>
      <c r="B90" s="49">
        <v>46226</v>
      </c>
      <c r="C90" s="53" t="s">
        <v>23</v>
      </c>
      <c r="D90" s="53" t="s">
        <v>242</v>
      </c>
      <c r="E90" s="53" t="s">
        <v>625</v>
      </c>
      <c r="F90" s="53" t="s">
        <v>253</v>
      </c>
      <c r="G90" s="11" t="s">
        <v>626</v>
      </c>
      <c r="H90" s="53" t="s">
        <v>28</v>
      </c>
      <c r="I90" s="14">
        <v>70000000</v>
      </c>
      <c r="J90" s="15">
        <v>28926</v>
      </c>
      <c r="K90" s="82">
        <v>121526</v>
      </c>
      <c r="L90" s="51" t="s">
        <v>217</v>
      </c>
      <c r="M90" s="51" t="s">
        <v>218</v>
      </c>
      <c r="N90" s="86" t="s">
        <v>627</v>
      </c>
      <c r="O90" s="53" t="s">
        <v>628</v>
      </c>
      <c r="P90" s="53" t="s">
        <v>249</v>
      </c>
      <c r="Q90" s="54">
        <v>0</v>
      </c>
      <c r="R90" s="54">
        <v>0</v>
      </c>
      <c r="S90" s="54">
        <f t="shared" si="5"/>
        <v>0</v>
      </c>
      <c r="T90" s="55">
        <v>0</v>
      </c>
      <c r="U90" s="54">
        <f t="shared" si="4"/>
        <v>70000000</v>
      </c>
      <c r="V90" s="56">
        <v>0</v>
      </c>
      <c r="W90" s="23">
        <f t="shared" si="7"/>
        <v>70000000</v>
      </c>
      <c r="Y90" s="57"/>
      <c r="Z90" s="57"/>
      <c r="AA90" s="57"/>
      <c r="AB90" s="58">
        <v>46231</v>
      </c>
      <c r="AC90" s="58">
        <v>46371</v>
      </c>
      <c r="AD90" s="59">
        <f t="shared" si="8"/>
        <v>0</v>
      </c>
    </row>
    <row r="91" spans="1:30" ht="15" customHeight="1" x14ac:dyDescent="0.2">
      <c r="A91" s="11" t="s">
        <v>629</v>
      </c>
      <c r="B91" s="49">
        <v>46232</v>
      </c>
      <c r="C91" s="53" t="s">
        <v>23</v>
      </c>
      <c r="D91" s="53" t="s">
        <v>242</v>
      </c>
      <c r="E91" s="53" t="s">
        <v>630</v>
      </c>
      <c r="F91" s="53" t="s">
        <v>253</v>
      </c>
      <c r="G91" s="11" t="s">
        <v>631</v>
      </c>
      <c r="H91" s="53" t="s">
        <v>273</v>
      </c>
      <c r="I91" s="14">
        <v>47260000</v>
      </c>
      <c r="J91" s="15" t="s">
        <v>632</v>
      </c>
      <c r="K91" s="91" t="s">
        <v>633</v>
      </c>
      <c r="L91" s="16" t="s">
        <v>217</v>
      </c>
      <c r="M91" s="16" t="s">
        <v>218</v>
      </c>
      <c r="N91" s="86" t="s">
        <v>634</v>
      </c>
      <c r="O91" s="53" t="s">
        <v>635</v>
      </c>
      <c r="P91" s="53" t="s">
        <v>608</v>
      </c>
      <c r="Q91" s="54">
        <v>0</v>
      </c>
      <c r="R91" s="54">
        <v>0</v>
      </c>
      <c r="S91" s="54">
        <f t="shared" si="5"/>
        <v>0</v>
      </c>
      <c r="T91" s="55">
        <v>0</v>
      </c>
      <c r="U91" s="54">
        <f t="shared" si="4"/>
        <v>47260000</v>
      </c>
      <c r="V91" s="56">
        <v>0</v>
      </c>
      <c r="W91" s="23">
        <f t="shared" si="7"/>
        <v>47260000</v>
      </c>
      <c r="Y91" s="57"/>
      <c r="Z91" s="57"/>
      <c r="AA91" s="57"/>
      <c r="AB91" s="58">
        <v>46232</v>
      </c>
      <c r="AC91" s="58">
        <v>46356</v>
      </c>
      <c r="AD91" s="59">
        <f t="shared" si="8"/>
        <v>0</v>
      </c>
    </row>
    <row r="92" spans="1:30" ht="15" customHeight="1" x14ac:dyDescent="0.2">
      <c r="A92" s="11" t="s">
        <v>636</v>
      </c>
      <c r="B92" s="49">
        <v>46232</v>
      </c>
      <c r="C92" s="53" t="s">
        <v>23</v>
      </c>
      <c r="D92" s="53" t="s">
        <v>549</v>
      </c>
      <c r="E92" s="53" t="s">
        <v>637</v>
      </c>
      <c r="F92" s="53" t="s">
        <v>253</v>
      </c>
      <c r="G92" s="11" t="s">
        <v>638</v>
      </c>
      <c r="H92" s="53" t="s">
        <v>225</v>
      </c>
      <c r="I92" s="60">
        <v>28358753.969999999</v>
      </c>
      <c r="J92" s="15" t="s">
        <v>639</v>
      </c>
      <c r="K92" s="92" t="s">
        <v>640</v>
      </c>
      <c r="L92" s="51" t="s">
        <v>217</v>
      </c>
      <c r="M92" s="51" t="s">
        <v>218</v>
      </c>
      <c r="N92" s="86" t="s">
        <v>641</v>
      </c>
      <c r="O92" s="53" t="s">
        <v>642</v>
      </c>
      <c r="P92" s="72" t="s">
        <v>623</v>
      </c>
      <c r="Q92" s="54">
        <v>0</v>
      </c>
      <c r="R92" s="54">
        <v>0</v>
      </c>
      <c r="S92" s="54">
        <f t="shared" si="5"/>
        <v>0</v>
      </c>
      <c r="T92" s="55">
        <v>0</v>
      </c>
      <c r="U92" s="54">
        <f t="shared" si="4"/>
        <v>28358753.969999999</v>
      </c>
      <c r="V92" s="56">
        <v>0</v>
      </c>
      <c r="W92" s="23">
        <f t="shared" si="7"/>
        <v>28358753.969999999</v>
      </c>
      <c r="Y92" s="57"/>
      <c r="Z92" s="57"/>
      <c r="AA92" s="57"/>
      <c r="AB92" s="58">
        <v>46232</v>
      </c>
      <c r="AC92" s="58">
        <v>46311</v>
      </c>
      <c r="AD92" s="59">
        <f t="shared" si="8"/>
        <v>0</v>
      </c>
    </row>
    <row r="93" spans="1:30" s="38" customFormat="1" ht="15" customHeight="1" x14ac:dyDescent="0.2">
      <c r="A93" s="35" t="s">
        <v>643</v>
      </c>
      <c r="B93" s="49">
        <v>46238</v>
      </c>
      <c r="C93" s="53" t="s">
        <v>23</v>
      </c>
      <c r="D93" s="53" t="s">
        <v>44</v>
      </c>
      <c r="E93" s="53" t="s">
        <v>644</v>
      </c>
      <c r="F93" s="53" t="s">
        <v>253</v>
      </c>
      <c r="G93" s="11" t="s">
        <v>645</v>
      </c>
      <c r="H93" s="53" t="s">
        <v>281</v>
      </c>
      <c r="I93" s="77">
        <v>7973420</v>
      </c>
      <c r="J93" s="15">
        <v>25826</v>
      </c>
      <c r="K93" s="93">
        <v>124226</v>
      </c>
      <c r="L93" s="51" t="s">
        <v>217</v>
      </c>
      <c r="M93" s="51" t="s">
        <v>218</v>
      </c>
      <c r="N93" s="88" t="s">
        <v>646</v>
      </c>
      <c r="O93" s="53" t="s">
        <v>647</v>
      </c>
      <c r="P93" s="94" t="s">
        <v>58</v>
      </c>
      <c r="Q93" s="54">
        <v>0</v>
      </c>
      <c r="R93" s="54">
        <v>0</v>
      </c>
      <c r="S93" s="54">
        <f t="shared" si="5"/>
        <v>0</v>
      </c>
      <c r="T93" s="55">
        <v>0</v>
      </c>
      <c r="U93" s="54">
        <f t="shared" si="4"/>
        <v>7973420</v>
      </c>
      <c r="V93" s="56">
        <v>0</v>
      </c>
      <c r="W93" s="23">
        <f t="shared" si="7"/>
        <v>7973420</v>
      </c>
      <c r="X93" s="2"/>
      <c r="Y93" s="57"/>
      <c r="Z93" s="57"/>
      <c r="AA93" s="57"/>
      <c r="AB93" s="80">
        <v>46238</v>
      </c>
      <c r="AC93" s="80">
        <v>46339</v>
      </c>
      <c r="AD93" s="59">
        <f t="shared" si="8"/>
        <v>0</v>
      </c>
    </row>
    <row r="94" spans="1:30" ht="15" customHeight="1" x14ac:dyDescent="0.2">
      <c r="A94" s="11" t="s">
        <v>648</v>
      </c>
      <c r="B94" s="49">
        <v>46238</v>
      </c>
      <c r="C94" s="53" t="s">
        <v>23</v>
      </c>
      <c r="D94" s="53" t="s">
        <v>586</v>
      </c>
      <c r="E94" s="53" t="s">
        <v>649</v>
      </c>
      <c r="F94" s="53" t="s">
        <v>253</v>
      </c>
      <c r="G94" s="11" t="s">
        <v>650</v>
      </c>
      <c r="H94" s="53" t="s">
        <v>225</v>
      </c>
      <c r="I94" s="60">
        <v>89425214.900000006</v>
      </c>
      <c r="J94" s="15" t="s">
        <v>651</v>
      </c>
      <c r="K94" s="92">
        <v>124626</v>
      </c>
      <c r="L94" s="51" t="s">
        <v>217</v>
      </c>
      <c r="M94" s="51" t="s">
        <v>218</v>
      </c>
      <c r="N94" s="86">
        <v>901146852</v>
      </c>
      <c r="O94" s="53" t="s">
        <v>652</v>
      </c>
      <c r="P94" s="72" t="s">
        <v>653</v>
      </c>
      <c r="Q94" s="54">
        <v>0</v>
      </c>
      <c r="R94" s="54">
        <v>0</v>
      </c>
      <c r="S94" s="54">
        <f t="shared" si="5"/>
        <v>0</v>
      </c>
      <c r="T94" s="55">
        <v>0</v>
      </c>
      <c r="U94" s="54">
        <f t="shared" si="4"/>
        <v>89425214.900000006</v>
      </c>
      <c r="V94" s="56">
        <v>0</v>
      </c>
      <c r="W94" s="23">
        <f t="shared" si="7"/>
        <v>89425214.900000006</v>
      </c>
      <c r="Y94" s="57"/>
      <c r="Z94" s="57"/>
      <c r="AA94" s="57"/>
      <c r="AB94" s="58">
        <v>46239</v>
      </c>
      <c r="AC94" s="58">
        <v>46331</v>
      </c>
      <c r="AD94" s="59">
        <f t="shared" si="8"/>
        <v>0</v>
      </c>
    </row>
    <row r="95" spans="1:30" ht="15" customHeight="1" x14ac:dyDescent="0.2">
      <c r="A95" s="35" t="s">
        <v>654</v>
      </c>
      <c r="B95" s="49">
        <v>46240</v>
      </c>
      <c r="C95" s="53" t="s">
        <v>23</v>
      </c>
      <c r="D95" s="53" t="s">
        <v>586</v>
      </c>
      <c r="E95" s="53" t="s">
        <v>655</v>
      </c>
      <c r="F95" s="53" t="s">
        <v>253</v>
      </c>
      <c r="G95" s="11" t="s">
        <v>656</v>
      </c>
      <c r="H95" s="53" t="s">
        <v>225</v>
      </c>
      <c r="I95" s="60">
        <v>65380500</v>
      </c>
      <c r="J95" s="15">
        <v>22326</v>
      </c>
      <c r="K95" s="92">
        <v>130526</v>
      </c>
      <c r="L95" s="51" t="s">
        <v>217</v>
      </c>
      <c r="M95" s="51" t="s">
        <v>218</v>
      </c>
      <c r="N95" s="86">
        <v>901146852</v>
      </c>
      <c r="O95" s="53" t="s">
        <v>652</v>
      </c>
      <c r="P95" s="72" t="s">
        <v>653</v>
      </c>
      <c r="Q95" s="54">
        <v>0</v>
      </c>
      <c r="R95" s="54">
        <v>0</v>
      </c>
      <c r="S95" s="54">
        <f t="shared" si="5"/>
        <v>0</v>
      </c>
      <c r="T95" s="55">
        <v>0</v>
      </c>
      <c r="U95" s="54">
        <f t="shared" si="4"/>
        <v>65380500</v>
      </c>
      <c r="V95" s="56">
        <v>0</v>
      </c>
      <c r="W95" s="23">
        <f t="shared" si="7"/>
        <v>65380500</v>
      </c>
      <c r="Y95" s="57"/>
      <c r="Z95" s="57"/>
      <c r="AA95" s="57"/>
      <c r="AB95" s="58">
        <v>46240</v>
      </c>
      <c r="AC95" s="58">
        <v>46332</v>
      </c>
      <c r="AD95" s="59">
        <f t="shared" si="8"/>
        <v>0</v>
      </c>
    </row>
    <row r="96" spans="1:30" ht="15" customHeight="1" x14ac:dyDescent="0.2">
      <c r="A96" s="35" t="s">
        <v>657</v>
      </c>
      <c r="B96" s="49">
        <v>46244</v>
      </c>
      <c r="C96" s="53" t="s">
        <v>23</v>
      </c>
      <c r="D96" s="53" t="s">
        <v>44</v>
      </c>
      <c r="E96" s="53" t="s">
        <v>658</v>
      </c>
      <c r="F96" s="53" t="s">
        <v>253</v>
      </c>
      <c r="G96" s="11" t="s">
        <v>659</v>
      </c>
      <c r="H96" s="53" t="s">
        <v>281</v>
      </c>
      <c r="I96" s="60">
        <v>4998000</v>
      </c>
      <c r="J96" s="15">
        <v>24226</v>
      </c>
      <c r="K96" s="92">
        <v>131626</v>
      </c>
      <c r="L96" s="51" t="s">
        <v>217</v>
      </c>
      <c r="M96" s="51" t="s">
        <v>218</v>
      </c>
      <c r="N96" s="86">
        <v>900711197</v>
      </c>
      <c r="O96" s="53" t="s">
        <v>660</v>
      </c>
      <c r="P96" s="72" t="s">
        <v>409</v>
      </c>
      <c r="Q96" s="54">
        <v>0</v>
      </c>
      <c r="R96" s="54">
        <v>0</v>
      </c>
      <c r="S96" s="54">
        <f t="shared" si="5"/>
        <v>0</v>
      </c>
      <c r="T96" s="55">
        <v>0</v>
      </c>
      <c r="U96" s="54">
        <f t="shared" si="4"/>
        <v>4998000</v>
      </c>
      <c r="V96" s="56">
        <v>0</v>
      </c>
      <c r="W96" s="23">
        <f t="shared" si="7"/>
        <v>4998000</v>
      </c>
      <c r="Y96" s="57"/>
      <c r="Z96" s="57"/>
      <c r="AA96" s="57"/>
      <c r="AB96" s="58">
        <v>46244</v>
      </c>
      <c r="AC96" s="58">
        <v>46265</v>
      </c>
      <c r="AD96" s="59">
        <f t="shared" si="8"/>
        <v>0</v>
      </c>
    </row>
    <row r="97" spans="1:30" ht="15" customHeight="1" x14ac:dyDescent="0.2">
      <c r="A97" s="35" t="s">
        <v>661</v>
      </c>
      <c r="B97" s="49">
        <v>46244</v>
      </c>
      <c r="C97" s="53" t="s">
        <v>110</v>
      </c>
      <c r="D97" s="53" t="s">
        <v>261</v>
      </c>
      <c r="E97" s="53" t="s">
        <v>662</v>
      </c>
      <c r="F97" s="53" t="s">
        <v>263</v>
      </c>
      <c r="G97" s="11" t="s">
        <v>663</v>
      </c>
      <c r="H97" s="53" t="s">
        <v>225</v>
      </c>
      <c r="I97" s="60">
        <v>23000000000</v>
      </c>
      <c r="J97" s="15" t="s">
        <v>664</v>
      </c>
      <c r="K97" s="95" t="s">
        <v>665</v>
      </c>
      <c r="L97" s="51" t="s">
        <v>217</v>
      </c>
      <c r="M97" s="51" t="s">
        <v>218</v>
      </c>
      <c r="N97" s="86" t="s">
        <v>266</v>
      </c>
      <c r="O97" s="53" t="s">
        <v>267</v>
      </c>
      <c r="P97" s="72" t="s">
        <v>666</v>
      </c>
      <c r="Q97" s="54">
        <v>0</v>
      </c>
      <c r="R97" s="54">
        <v>0</v>
      </c>
      <c r="S97" s="54">
        <f t="shared" si="5"/>
        <v>0</v>
      </c>
      <c r="T97" s="55">
        <v>0</v>
      </c>
      <c r="U97" s="54">
        <f t="shared" si="4"/>
        <v>23000000000</v>
      </c>
      <c r="V97" s="56">
        <v>0</v>
      </c>
      <c r="W97" s="23">
        <f t="shared" si="7"/>
        <v>23000000000</v>
      </c>
      <c r="Y97" s="57"/>
      <c r="Z97" s="57"/>
      <c r="AA97" s="57"/>
      <c r="AB97" s="58">
        <v>46253</v>
      </c>
      <c r="AC97" s="58">
        <v>46387</v>
      </c>
      <c r="AD97" s="59">
        <f t="shared" si="8"/>
        <v>0</v>
      </c>
    </row>
    <row r="98" spans="1:30" ht="12.75" customHeight="1" x14ac:dyDescent="0.2">
      <c r="A98" s="35" t="s">
        <v>667</v>
      </c>
      <c r="B98" s="49">
        <v>46244</v>
      </c>
      <c r="C98" s="53" t="s">
        <v>23</v>
      </c>
      <c r="D98" s="53" t="s">
        <v>44</v>
      </c>
      <c r="E98" s="53" t="s">
        <v>668</v>
      </c>
      <c r="F98" s="53" t="s">
        <v>253</v>
      </c>
      <c r="G98" s="11" t="s">
        <v>669</v>
      </c>
      <c r="H98" s="53" t="s">
        <v>28</v>
      </c>
      <c r="I98" s="60">
        <v>41525883</v>
      </c>
      <c r="J98" s="15" t="s">
        <v>670</v>
      </c>
      <c r="K98" s="95" t="s">
        <v>671</v>
      </c>
      <c r="L98" s="51" t="s">
        <v>217</v>
      </c>
      <c r="M98" s="51" t="s">
        <v>218</v>
      </c>
      <c r="N98" s="86" t="s">
        <v>672</v>
      </c>
      <c r="O98" s="53" t="s">
        <v>673</v>
      </c>
      <c r="P98" s="72" t="s">
        <v>593</v>
      </c>
      <c r="Q98" s="54">
        <v>0</v>
      </c>
      <c r="R98" s="54">
        <v>0</v>
      </c>
      <c r="S98" s="54">
        <f t="shared" si="5"/>
        <v>0</v>
      </c>
      <c r="T98" s="55">
        <v>0</v>
      </c>
      <c r="U98" s="54">
        <f t="shared" si="4"/>
        <v>41525883</v>
      </c>
      <c r="V98" s="56">
        <v>0</v>
      </c>
      <c r="W98" s="23">
        <f t="shared" si="7"/>
        <v>41525883</v>
      </c>
      <c r="Y98" s="57"/>
      <c r="Z98" s="57"/>
      <c r="AA98" s="57"/>
      <c r="AB98" s="58">
        <v>46253</v>
      </c>
      <c r="AC98" s="58">
        <v>46328</v>
      </c>
      <c r="AD98" s="59">
        <f t="shared" si="8"/>
        <v>0</v>
      </c>
    </row>
    <row r="99" spans="1:30" s="69" customFormat="1" ht="15" customHeight="1" x14ac:dyDescent="0.2">
      <c r="A99" s="35" t="s">
        <v>674</v>
      </c>
      <c r="B99" s="49">
        <v>46254</v>
      </c>
      <c r="C99" s="53" t="s">
        <v>110</v>
      </c>
      <c r="D99" s="53" t="s">
        <v>233</v>
      </c>
      <c r="E99" s="53" t="s">
        <v>675</v>
      </c>
      <c r="F99" s="53" t="s">
        <v>332</v>
      </c>
      <c r="G99" s="11" t="s">
        <v>676</v>
      </c>
      <c r="H99" s="53" t="s">
        <v>28</v>
      </c>
      <c r="I99" s="77">
        <v>190000000</v>
      </c>
      <c r="J99" s="15" t="s">
        <v>677</v>
      </c>
      <c r="K99" s="96" t="s">
        <v>678</v>
      </c>
      <c r="L99" s="51" t="s">
        <v>217</v>
      </c>
      <c r="M99" s="51" t="s">
        <v>218</v>
      </c>
      <c r="N99" s="88" t="s">
        <v>679</v>
      </c>
      <c r="O99" s="53" t="s">
        <v>680</v>
      </c>
      <c r="P99" s="65" t="s">
        <v>498</v>
      </c>
      <c r="Q99" s="54">
        <v>0</v>
      </c>
      <c r="R99" s="54">
        <v>0</v>
      </c>
      <c r="S99" s="54">
        <f t="shared" si="5"/>
        <v>0</v>
      </c>
      <c r="T99" s="55">
        <v>0</v>
      </c>
      <c r="U99" s="54">
        <f t="shared" si="4"/>
        <v>190000000</v>
      </c>
      <c r="V99" s="56">
        <v>0</v>
      </c>
      <c r="W99" s="20">
        <f t="shared" si="7"/>
        <v>190000000</v>
      </c>
      <c r="X99" s="2"/>
      <c r="Y99" s="57"/>
      <c r="Z99" s="57"/>
      <c r="AA99" s="57"/>
      <c r="AB99" s="80">
        <v>46254</v>
      </c>
      <c r="AC99" s="80">
        <v>46371</v>
      </c>
      <c r="AD99" s="59">
        <f t="shared" si="8"/>
        <v>0</v>
      </c>
    </row>
    <row r="100" spans="1:30" s="38" customFormat="1" ht="15" customHeight="1" x14ac:dyDescent="0.2">
      <c r="A100" s="35" t="s">
        <v>681</v>
      </c>
      <c r="B100" s="49">
        <v>46255</v>
      </c>
      <c r="C100" s="53" t="s">
        <v>23</v>
      </c>
      <c r="D100" s="53" t="s">
        <v>242</v>
      </c>
      <c r="E100" s="53" t="s">
        <v>682</v>
      </c>
      <c r="F100" s="53" t="s">
        <v>253</v>
      </c>
      <c r="G100" s="11" t="s">
        <v>683</v>
      </c>
      <c r="H100" s="53" t="s">
        <v>28</v>
      </c>
      <c r="I100" s="97">
        <v>1851660</v>
      </c>
      <c r="J100" s="15" t="s">
        <v>684</v>
      </c>
      <c r="K100" s="96" t="s">
        <v>685</v>
      </c>
      <c r="L100" s="51" t="s">
        <v>217</v>
      </c>
      <c r="M100" s="51" t="s">
        <v>218</v>
      </c>
      <c r="N100" s="88" t="s">
        <v>686</v>
      </c>
      <c r="O100" s="53" t="s">
        <v>687</v>
      </c>
      <c r="P100" s="79" t="s">
        <v>329</v>
      </c>
      <c r="Q100" s="54">
        <v>0</v>
      </c>
      <c r="R100" s="54">
        <v>0</v>
      </c>
      <c r="S100" s="54">
        <f t="shared" si="5"/>
        <v>0</v>
      </c>
      <c r="T100" s="55">
        <v>0</v>
      </c>
      <c r="U100" s="54">
        <f t="shared" si="4"/>
        <v>1851660</v>
      </c>
      <c r="V100" s="56">
        <v>0</v>
      </c>
      <c r="W100" s="23">
        <f t="shared" si="7"/>
        <v>1851660</v>
      </c>
      <c r="X100" s="2"/>
      <c r="Y100" s="57"/>
      <c r="Z100" s="57"/>
      <c r="AA100" s="57"/>
      <c r="AB100" s="80">
        <v>46255</v>
      </c>
      <c r="AC100" s="80">
        <v>46295</v>
      </c>
      <c r="AD100" s="59">
        <f t="shared" si="8"/>
        <v>0</v>
      </c>
    </row>
    <row r="101" spans="1:30" s="38" customFormat="1" ht="21.75" customHeight="1" x14ac:dyDescent="0.2">
      <c r="A101" s="35" t="s">
        <v>688</v>
      </c>
      <c r="B101" s="49">
        <v>46255</v>
      </c>
      <c r="C101" s="53" t="s">
        <v>110</v>
      </c>
      <c r="D101" s="53" t="s">
        <v>586</v>
      </c>
      <c r="E101" s="53" t="s">
        <v>689</v>
      </c>
      <c r="F101" s="53" t="s">
        <v>332</v>
      </c>
      <c r="G101" s="98" t="s">
        <v>690</v>
      </c>
      <c r="H101" s="53" t="s">
        <v>225</v>
      </c>
      <c r="I101" s="99">
        <v>138831090</v>
      </c>
      <c r="J101" s="15" t="s">
        <v>691</v>
      </c>
      <c r="K101" s="96" t="s">
        <v>692</v>
      </c>
      <c r="L101" s="51" t="s">
        <v>217</v>
      </c>
      <c r="M101" s="51" t="s">
        <v>218</v>
      </c>
      <c r="N101" s="88" t="s">
        <v>693</v>
      </c>
      <c r="O101" s="53" t="s">
        <v>694</v>
      </c>
      <c r="P101" s="94" t="s">
        <v>554</v>
      </c>
      <c r="Q101" s="54">
        <v>0</v>
      </c>
      <c r="R101" s="54">
        <v>0</v>
      </c>
      <c r="S101" s="54">
        <f t="shared" si="5"/>
        <v>0</v>
      </c>
      <c r="T101" s="55">
        <v>0</v>
      </c>
      <c r="U101" s="54">
        <f t="shared" si="4"/>
        <v>138831090</v>
      </c>
      <c r="V101" s="56">
        <v>0</v>
      </c>
      <c r="W101" s="23">
        <f t="shared" si="7"/>
        <v>138831090</v>
      </c>
      <c r="X101" s="2"/>
      <c r="Y101" s="57"/>
      <c r="Z101" s="57"/>
      <c r="AA101" s="57"/>
      <c r="AB101" s="80">
        <v>46255</v>
      </c>
      <c r="AC101" s="100">
        <v>46347</v>
      </c>
      <c r="AD101" s="59">
        <f t="shared" si="8"/>
        <v>0</v>
      </c>
    </row>
    <row r="102" spans="1:30" ht="15" customHeight="1" x14ac:dyDescent="0.2">
      <c r="A102" s="35" t="s">
        <v>695</v>
      </c>
      <c r="B102" s="49">
        <v>46266</v>
      </c>
      <c r="C102" s="53" t="s">
        <v>23</v>
      </c>
      <c r="D102" s="53" t="s">
        <v>586</v>
      </c>
      <c r="E102" s="53" t="s">
        <v>696</v>
      </c>
      <c r="F102" s="53" t="s">
        <v>253</v>
      </c>
      <c r="G102" s="98" t="s">
        <v>697</v>
      </c>
      <c r="H102" s="53" t="s">
        <v>225</v>
      </c>
      <c r="I102" s="99">
        <v>86245381.340000004</v>
      </c>
      <c r="J102" s="15" t="s">
        <v>698</v>
      </c>
      <c r="K102" s="96" t="s">
        <v>699</v>
      </c>
      <c r="L102" s="51" t="s">
        <v>217</v>
      </c>
      <c r="M102" s="51" t="s">
        <v>218</v>
      </c>
      <c r="N102" s="88" t="s">
        <v>469</v>
      </c>
      <c r="O102" s="53" t="s">
        <v>470</v>
      </c>
      <c r="P102" s="53" t="s">
        <v>416</v>
      </c>
      <c r="Q102" s="54">
        <v>0</v>
      </c>
      <c r="R102" s="54">
        <v>0</v>
      </c>
      <c r="S102" s="54">
        <f t="shared" si="5"/>
        <v>0</v>
      </c>
      <c r="T102" s="55">
        <v>0</v>
      </c>
      <c r="U102" s="54">
        <f t="shared" si="4"/>
        <v>86245381.340000004</v>
      </c>
      <c r="V102" s="56">
        <v>0</v>
      </c>
      <c r="W102" s="23">
        <f t="shared" si="7"/>
        <v>86245381.340000004</v>
      </c>
      <c r="Y102" s="57"/>
      <c r="Z102" s="57"/>
      <c r="AA102" s="57"/>
      <c r="AB102" s="80">
        <v>46266</v>
      </c>
      <c r="AC102" s="100">
        <v>46347</v>
      </c>
      <c r="AD102" s="59">
        <f t="shared" si="8"/>
        <v>0</v>
      </c>
    </row>
    <row r="103" spans="1:30" ht="15" customHeight="1" x14ac:dyDescent="0.2">
      <c r="A103" s="35" t="s">
        <v>700</v>
      </c>
      <c r="B103" s="49">
        <v>46268</v>
      </c>
      <c r="C103" s="53" t="s">
        <v>110</v>
      </c>
      <c r="D103" s="53" t="s">
        <v>586</v>
      </c>
      <c r="E103" s="53" t="s">
        <v>701</v>
      </c>
      <c r="F103" s="53" t="s">
        <v>332</v>
      </c>
      <c r="G103" s="98" t="s">
        <v>702</v>
      </c>
      <c r="H103" s="53" t="s">
        <v>225</v>
      </c>
      <c r="I103" s="99">
        <v>107812326</v>
      </c>
      <c r="J103" s="15" t="s">
        <v>703</v>
      </c>
      <c r="K103" s="96" t="s">
        <v>704</v>
      </c>
      <c r="L103" s="51" t="s">
        <v>217</v>
      </c>
      <c r="M103" s="51" t="s">
        <v>218</v>
      </c>
      <c r="N103" s="88" t="s">
        <v>705</v>
      </c>
      <c r="O103" s="53" t="s">
        <v>706</v>
      </c>
      <c r="P103" s="53" t="s">
        <v>653</v>
      </c>
      <c r="Q103" s="54">
        <v>0</v>
      </c>
      <c r="R103" s="54">
        <v>0</v>
      </c>
      <c r="S103" s="54">
        <f t="shared" si="5"/>
        <v>0</v>
      </c>
      <c r="T103" s="55">
        <v>0</v>
      </c>
      <c r="U103" s="54">
        <f t="shared" si="4"/>
        <v>107812326</v>
      </c>
      <c r="V103" s="56">
        <v>0</v>
      </c>
      <c r="W103" s="23">
        <f t="shared" si="7"/>
        <v>107812326</v>
      </c>
      <c r="Y103" s="57"/>
      <c r="Z103" s="57"/>
      <c r="AA103" s="57"/>
      <c r="AB103" s="80">
        <v>46268</v>
      </c>
      <c r="AC103" s="100">
        <v>46379</v>
      </c>
      <c r="AD103" s="59">
        <f t="shared" si="8"/>
        <v>0</v>
      </c>
    </row>
    <row r="104" spans="1:30" ht="15" customHeight="1" x14ac:dyDescent="0.2">
      <c r="A104" s="35" t="s">
        <v>707</v>
      </c>
      <c r="B104" s="49">
        <v>46269</v>
      </c>
      <c r="C104" s="53" t="s">
        <v>110</v>
      </c>
      <c r="D104" s="53" t="s">
        <v>44</v>
      </c>
      <c r="E104" s="53" t="s">
        <v>708</v>
      </c>
      <c r="F104" s="53" t="s">
        <v>332</v>
      </c>
      <c r="G104" s="98" t="s">
        <v>709</v>
      </c>
      <c r="H104" s="53" t="s">
        <v>28</v>
      </c>
      <c r="I104" s="99">
        <v>120147929</v>
      </c>
      <c r="J104" s="15" t="s">
        <v>710</v>
      </c>
      <c r="K104" s="96" t="s">
        <v>711</v>
      </c>
      <c r="L104" s="51" t="s">
        <v>217</v>
      </c>
      <c r="M104" s="51" t="s">
        <v>218</v>
      </c>
      <c r="N104" s="88" t="s">
        <v>712</v>
      </c>
      <c r="O104" s="53" t="s">
        <v>713</v>
      </c>
      <c r="P104" s="53" t="s">
        <v>314</v>
      </c>
      <c r="Q104" s="54">
        <v>0</v>
      </c>
      <c r="R104" s="54">
        <v>0</v>
      </c>
      <c r="S104" s="54">
        <f t="shared" si="5"/>
        <v>0</v>
      </c>
      <c r="T104" s="55">
        <v>0</v>
      </c>
      <c r="U104" s="54">
        <f t="shared" si="4"/>
        <v>120147929</v>
      </c>
      <c r="V104" s="56">
        <v>0</v>
      </c>
      <c r="W104" s="23">
        <f t="shared" si="7"/>
        <v>120147929</v>
      </c>
      <c r="Y104" s="57"/>
      <c r="Z104" s="57"/>
      <c r="AA104" s="57"/>
      <c r="AB104" s="80">
        <v>46269</v>
      </c>
      <c r="AC104" s="100">
        <v>46387</v>
      </c>
      <c r="AD104" s="59">
        <f t="shared" si="8"/>
        <v>0</v>
      </c>
    </row>
    <row r="105" spans="1:30" ht="15" customHeight="1" x14ac:dyDescent="0.2">
      <c r="A105" s="35" t="s">
        <v>714</v>
      </c>
      <c r="B105" s="49">
        <v>46273</v>
      </c>
      <c r="C105" s="53" t="s">
        <v>23</v>
      </c>
      <c r="D105" s="53" t="s">
        <v>44</v>
      </c>
      <c r="E105" s="53" t="s">
        <v>715</v>
      </c>
      <c r="F105" s="53" t="s">
        <v>253</v>
      </c>
      <c r="G105" s="98" t="s">
        <v>716</v>
      </c>
      <c r="H105" s="53" t="s">
        <v>281</v>
      </c>
      <c r="I105" s="99">
        <v>81993900</v>
      </c>
      <c r="J105" s="15" t="s">
        <v>717</v>
      </c>
      <c r="K105" s="96" t="s">
        <v>718</v>
      </c>
      <c r="L105" s="51" t="s">
        <v>217</v>
      </c>
      <c r="M105" s="51" t="s">
        <v>218</v>
      </c>
      <c r="N105" s="88" t="s">
        <v>719</v>
      </c>
      <c r="O105" s="53" t="s">
        <v>720</v>
      </c>
      <c r="P105" s="53" t="s">
        <v>509</v>
      </c>
      <c r="Q105" s="54">
        <v>0</v>
      </c>
      <c r="R105" s="54">
        <v>0</v>
      </c>
      <c r="S105" s="54">
        <f t="shared" si="5"/>
        <v>0</v>
      </c>
      <c r="T105" s="55">
        <v>0</v>
      </c>
      <c r="U105" s="54">
        <f t="shared" si="4"/>
        <v>81993900</v>
      </c>
      <c r="V105" s="56">
        <v>0</v>
      </c>
      <c r="W105" s="23">
        <f t="shared" si="7"/>
        <v>81993900</v>
      </c>
      <c r="Y105" s="57"/>
      <c r="Z105" s="57"/>
      <c r="AA105" s="57"/>
      <c r="AB105" s="80">
        <v>46273</v>
      </c>
      <c r="AC105" s="100">
        <v>46356</v>
      </c>
      <c r="AD105" s="59">
        <f t="shared" si="8"/>
        <v>0</v>
      </c>
    </row>
    <row r="106" spans="1:30" ht="15" customHeight="1" x14ac:dyDescent="0.2">
      <c r="A106" s="98" t="s">
        <v>721</v>
      </c>
      <c r="B106" s="49">
        <v>46273</v>
      </c>
      <c r="C106" s="53" t="s">
        <v>23</v>
      </c>
      <c r="D106" s="53" t="s">
        <v>44</v>
      </c>
      <c r="E106" s="53" t="s">
        <v>715</v>
      </c>
      <c r="F106" s="53" t="s">
        <v>253</v>
      </c>
      <c r="G106" s="98" t="s">
        <v>716</v>
      </c>
      <c r="H106" s="53" t="s">
        <v>281</v>
      </c>
      <c r="I106" s="101">
        <v>7440000</v>
      </c>
      <c r="J106" s="78" t="s">
        <v>717</v>
      </c>
      <c r="K106" s="96" t="s">
        <v>722</v>
      </c>
      <c r="L106" s="51" t="s">
        <v>217</v>
      </c>
      <c r="M106" s="51" t="s">
        <v>218</v>
      </c>
      <c r="N106" s="88" t="s">
        <v>723</v>
      </c>
      <c r="O106" s="53" t="s">
        <v>724</v>
      </c>
      <c r="P106" s="72" t="s">
        <v>725</v>
      </c>
      <c r="Q106" s="54">
        <v>0</v>
      </c>
      <c r="R106" s="54">
        <v>0</v>
      </c>
      <c r="S106" s="54">
        <f t="shared" si="5"/>
        <v>0</v>
      </c>
      <c r="T106" s="55">
        <v>0</v>
      </c>
      <c r="U106" s="54">
        <f t="shared" si="4"/>
        <v>7440000</v>
      </c>
      <c r="V106" s="56">
        <v>0</v>
      </c>
      <c r="W106" s="56">
        <f t="shared" si="7"/>
        <v>7440000</v>
      </c>
      <c r="X106" s="6"/>
      <c r="Y106" s="57"/>
      <c r="Z106" s="57"/>
      <c r="AA106" s="57"/>
      <c r="AB106" s="80">
        <v>46273</v>
      </c>
      <c r="AC106" s="100">
        <v>46356</v>
      </c>
      <c r="AD106" s="59">
        <f t="shared" si="8"/>
        <v>0</v>
      </c>
    </row>
    <row r="107" spans="1:30" ht="15" customHeight="1" x14ac:dyDescent="0.2">
      <c r="A107" s="35" t="s">
        <v>726</v>
      </c>
      <c r="B107" s="12">
        <v>46275</v>
      </c>
      <c r="C107" s="53" t="s">
        <v>110</v>
      </c>
      <c r="D107" s="53" t="s">
        <v>586</v>
      </c>
      <c r="E107" s="53" t="s">
        <v>727</v>
      </c>
      <c r="F107" s="53" t="s">
        <v>332</v>
      </c>
      <c r="G107" s="35" t="s">
        <v>728</v>
      </c>
      <c r="H107" s="53" t="s">
        <v>225</v>
      </c>
      <c r="I107" s="104">
        <v>254574142</v>
      </c>
      <c r="J107" s="15" t="s">
        <v>729</v>
      </c>
      <c r="K107" s="105" t="s">
        <v>730</v>
      </c>
      <c r="L107" s="16" t="s">
        <v>217</v>
      </c>
      <c r="M107" s="16" t="s">
        <v>218</v>
      </c>
      <c r="N107" s="106" t="s">
        <v>731</v>
      </c>
      <c r="O107" s="53" t="s">
        <v>732</v>
      </c>
      <c r="P107" s="53" t="s">
        <v>593</v>
      </c>
      <c r="Q107" s="20">
        <v>0</v>
      </c>
      <c r="R107" s="20">
        <v>0</v>
      </c>
      <c r="S107" s="20">
        <f t="shared" si="5"/>
        <v>0</v>
      </c>
      <c r="T107" s="21">
        <v>0</v>
      </c>
      <c r="U107" s="20">
        <f t="shared" si="4"/>
        <v>254574142</v>
      </c>
      <c r="V107" s="23">
        <v>0</v>
      </c>
      <c r="W107" s="23">
        <f t="shared" si="7"/>
        <v>254574142</v>
      </c>
      <c r="Y107" s="1"/>
      <c r="Z107" s="1"/>
      <c r="AA107" s="1"/>
      <c r="AB107" s="67">
        <v>46275</v>
      </c>
      <c r="AC107" s="3">
        <v>46356</v>
      </c>
      <c r="AD107" s="25">
        <f t="shared" si="8"/>
        <v>0</v>
      </c>
    </row>
    <row r="108" spans="1:30" ht="15" customHeight="1" x14ac:dyDescent="0.2">
      <c r="X108" s="7"/>
    </row>
    <row r="109" spans="1:30" ht="15" customHeight="1" x14ac:dyDescent="0.2">
      <c r="X109" s="7"/>
    </row>
    <row r="110" spans="1:30" ht="15" customHeight="1" x14ac:dyDescent="0.2">
      <c r="X110" s="7"/>
    </row>
    <row r="111" spans="1:30" ht="15" customHeight="1" x14ac:dyDescent="0.2">
      <c r="X111" s="7"/>
    </row>
    <row r="112" spans="1:30" ht="15" customHeight="1" x14ac:dyDescent="0.2">
      <c r="X112" s="7"/>
    </row>
    <row r="113" spans="24:24" ht="15" customHeight="1" x14ac:dyDescent="0.2">
      <c r="X113" s="7"/>
    </row>
    <row r="114" spans="24:24" ht="15" customHeight="1" x14ac:dyDescent="0.2">
      <c r="X114" s="7"/>
    </row>
    <row r="115" spans="24:24" ht="15" customHeight="1" x14ac:dyDescent="0.2">
      <c r="X115" s="7"/>
    </row>
    <row r="116" spans="24:24" ht="15" customHeight="1" x14ac:dyDescent="0.2">
      <c r="X116" s="7"/>
    </row>
    <row r="117" spans="24:24" ht="15" customHeight="1" x14ac:dyDescent="0.2">
      <c r="X117" s="7"/>
    </row>
    <row r="118" spans="24:24" ht="15" customHeight="1" x14ac:dyDescent="0.2">
      <c r="X118" s="7"/>
    </row>
    <row r="119" spans="24:24" ht="15" customHeight="1" x14ac:dyDescent="0.2">
      <c r="X119" s="7"/>
    </row>
    <row r="120" spans="24:24" ht="15" customHeight="1" x14ac:dyDescent="0.2">
      <c r="X120" s="7"/>
    </row>
    <row r="121" spans="24:24" ht="15" customHeight="1" x14ac:dyDescent="0.2">
      <c r="X121" s="7"/>
    </row>
    <row r="122" spans="24:24" ht="15" customHeight="1" x14ac:dyDescent="0.2">
      <c r="X122" s="7"/>
    </row>
    <row r="123" spans="24:24" ht="15" customHeight="1" x14ac:dyDescent="0.2">
      <c r="X123" s="7"/>
    </row>
    <row r="124" spans="24:24" ht="15" customHeight="1" x14ac:dyDescent="0.2">
      <c r="X124" s="7"/>
    </row>
    <row r="125" spans="24:24" ht="15" customHeight="1" x14ac:dyDescent="0.2">
      <c r="X125" s="7"/>
    </row>
    <row r="126" spans="24:24" ht="15" customHeight="1" x14ac:dyDescent="0.2">
      <c r="X126" s="7"/>
    </row>
    <row r="127" spans="24:24" ht="15" customHeight="1" x14ac:dyDescent="0.2">
      <c r="X127" s="7"/>
    </row>
    <row r="128" spans="24:24" ht="15" customHeight="1" x14ac:dyDescent="0.2">
      <c r="X128" s="7"/>
    </row>
    <row r="129" spans="24:24" ht="15" customHeight="1" x14ac:dyDescent="0.2">
      <c r="X129" s="7"/>
    </row>
    <row r="130" spans="24:24" ht="15" customHeight="1" x14ac:dyDescent="0.2">
      <c r="X130" s="7"/>
    </row>
    <row r="131" spans="24:24" ht="15" customHeight="1" x14ac:dyDescent="0.2">
      <c r="X131" s="7"/>
    </row>
    <row r="132" spans="24:24" ht="15" customHeight="1" x14ac:dyDescent="0.2">
      <c r="X132" s="7"/>
    </row>
    <row r="133" spans="24:24" ht="15" customHeight="1" x14ac:dyDescent="0.2">
      <c r="X133" s="7"/>
    </row>
    <row r="134" spans="24:24" ht="15" customHeight="1" x14ac:dyDescent="0.2">
      <c r="X134" s="7"/>
    </row>
    <row r="135" spans="24:24" ht="15" customHeight="1" x14ac:dyDescent="0.2">
      <c r="X135" s="7"/>
    </row>
    <row r="136" spans="24:24" ht="15" customHeight="1" x14ac:dyDescent="0.2">
      <c r="X136" s="7"/>
    </row>
    <row r="137" spans="24:24" ht="15" customHeight="1" x14ac:dyDescent="0.2">
      <c r="X137" s="7"/>
    </row>
    <row r="138" spans="24:24" ht="15" customHeight="1" x14ac:dyDescent="0.2">
      <c r="X138" s="7"/>
    </row>
    <row r="139" spans="24:24" ht="15" customHeight="1" x14ac:dyDescent="0.2">
      <c r="X139" s="7"/>
    </row>
    <row r="140" spans="24:24" ht="15" customHeight="1" x14ac:dyDescent="0.2">
      <c r="X140" s="7"/>
    </row>
    <row r="141" spans="24:24" ht="15" customHeight="1" x14ac:dyDescent="0.2">
      <c r="X141" s="7"/>
    </row>
    <row r="142" spans="24:24" ht="15" customHeight="1" x14ac:dyDescent="0.2">
      <c r="X142" s="7"/>
    </row>
    <row r="143" spans="24:24" ht="15" customHeight="1" x14ac:dyDescent="0.2">
      <c r="X143" s="7"/>
    </row>
    <row r="144" spans="24:24" ht="15" customHeight="1" x14ac:dyDescent="0.2">
      <c r="X144" s="7"/>
    </row>
    <row r="145" spans="24:24" ht="15" customHeight="1" x14ac:dyDescent="0.2">
      <c r="X145" s="7"/>
    </row>
    <row r="146" spans="24:24" ht="15" customHeight="1" x14ac:dyDescent="0.2">
      <c r="X146" s="7"/>
    </row>
    <row r="147" spans="24:24" ht="15" customHeight="1" x14ac:dyDescent="0.2">
      <c r="X147" s="7"/>
    </row>
    <row r="148" spans="24:24" ht="15" customHeight="1" x14ac:dyDescent="0.2">
      <c r="X148" s="7"/>
    </row>
    <row r="149" spans="24:24" ht="15" customHeight="1" x14ac:dyDescent="0.2">
      <c r="X149" s="7"/>
    </row>
    <row r="150" spans="24:24" ht="15" customHeight="1" x14ac:dyDescent="0.2">
      <c r="X150" s="7"/>
    </row>
    <row r="151" spans="24:24" ht="15" customHeight="1" x14ac:dyDescent="0.2">
      <c r="X151" s="7"/>
    </row>
    <row r="152" spans="24:24" ht="15" customHeight="1" x14ac:dyDescent="0.2">
      <c r="X152" s="7"/>
    </row>
    <row r="153" spans="24:24" ht="15" customHeight="1" x14ac:dyDescent="0.2">
      <c r="X153" s="7"/>
    </row>
    <row r="154" spans="24:24" ht="15" customHeight="1" x14ac:dyDescent="0.2">
      <c r="X154" s="7"/>
    </row>
    <row r="155" spans="24:24" ht="15" customHeight="1" x14ac:dyDescent="0.2">
      <c r="X155" s="7"/>
    </row>
    <row r="156" spans="24:24" ht="15" customHeight="1" x14ac:dyDescent="0.2">
      <c r="X156" s="7"/>
    </row>
    <row r="157" spans="24:24" ht="15" customHeight="1" x14ac:dyDescent="0.2">
      <c r="X157" s="7"/>
    </row>
    <row r="158" spans="24:24" ht="15" customHeight="1" x14ac:dyDescent="0.2">
      <c r="X158" s="7"/>
    </row>
    <row r="159" spans="24:24" ht="15" customHeight="1" x14ac:dyDescent="0.2">
      <c r="X159" s="7"/>
    </row>
    <row r="160" spans="24:24" ht="15" customHeight="1" x14ac:dyDescent="0.2">
      <c r="X160" s="7"/>
    </row>
    <row r="161" spans="24:24" ht="15" customHeight="1" x14ac:dyDescent="0.2">
      <c r="X161" s="7"/>
    </row>
    <row r="162" spans="24:24" ht="15" customHeight="1" x14ac:dyDescent="0.2">
      <c r="X162" s="7"/>
    </row>
    <row r="163" spans="24:24" ht="15" customHeight="1" x14ac:dyDescent="0.2">
      <c r="X163" s="7"/>
    </row>
    <row r="164" spans="24:24" ht="15" customHeight="1" x14ac:dyDescent="0.2">
      <c r="X164" s="7"/>
    </row>
    <row r="165" spans="24:24" ht="15" customHeight="1" x14ac:dyDescent="0.2">
      <c r="X165" s="7"/>
    </row>
    <row r="166" spans="24:24" ht="15" customHeight="1" x14ac:dyDescent="0.2">
      <c r="X166" s="7"/>
    </row>
    <row r="167" spans="24:24" ht="15" customHeight="1" x14ac:dyDescent="0.2">
      <c r="X167" s="7"/>
    </row>
    <row r="168" spans="24:24" ht="15" customHeight="1" x14ac:dyDescent="0.2">
      <c r="X168" s="7"/>
    </row>
    <row r="169" spans="24:24" ht="15" customHeight="1" x14ac:dyDescent="0.2">
      <c r="X169" s="7"/>
    </row>
    <row r="170" spans="24:24" ht="15" customHeight="1" x14ac:dyDescent="0.2">
      <c r="X170" s="7"/>
    </row>
    <row r="171" spans="24:24" ht="15" customHeight="1" x14ac:dyDescent="0.2">
      <c r="X171" s="7"/>
    </row>
    <row r="172" spans="24:24" ht="15" customHeight="1" x14ac:dyDescent="0.2">
      <c r="X172" s="7"/>
    </row>
    <row r="173" spans="24:24" ht="15" customHeight="1" x14ac:dyDescent="0.2">
      <c r="X173" s="7"/>
    </row>
    <row r="174" spans="24:24" ht="15" customHeight="1" x14ac:dyDescent="0.2">
      <c r="X174" s="7"/>
    </row>
    <row r="175" spans="24:24" ht="15" customHeight="1" x14ac:dyDescent="0.2">
      <c r="X175" s="7"/>
    </row>
    <row r="176" spans="24:24" ht="15" customHeight="1" x14ac:dyDescent="0.2">
      <c r="X176" s="7"/>
    </row>
    <row r="177" spans="24:24" ht="15" customHeight="1" x14ac:dyDescent="0.2">
      <c r="X177" s="7"/>
    </row>
    <row r="178" spans="24:24" ht="15" customHeight="1" x14ac:dyDescent="0.2">
      <c r="X178" s="7"/>
    </row>
    <row r="179" spans="24:24" ht="15" customHeight="1" x14ac:dyDescent="0.2">
      <c r="X179" s="7"/>
    </row>
    <row r="180" spans="24:24" ht="15" customHeight="1" x14ac:dyDescent="0.2">
      <c r="X180" s="7"/>
    </row>
    <row r="181" spans="24:24" ht="15" customHeight="1" x14ac:dyDescent="0.2">
      <c r="X181" s="7"/>
    </row>
    <row r="182" spans="24:24" ht="15" customHeight="1" x14ac:dyDescent="0.2">
      <c r="X182" s="7"/>
    </row>
    <row r="183" spans="24:24" ht="15" customHeight="1" x14ac:dyDescent="0.2">
      <c r="X183" s="7"/>
    </row>
    <row r="184" spans="24:24" ht="15" customHeight="1" x14ac:dyDescent="0.2">
      <c r="X184" s="7"/>
    </row>
    <row r="185" spans="24:24" ht="15" customHeight="1" x14ac:dyDescent="0.2">
      <c r="X185" s="7"/>
    </row>
    <row r="186" spans="24:24" ht="15" customHeight="1" x14ac:dyDescent="0.2">
      <c r="X186" s="7"/>
    </row>
    <row r="187" spans="24:24" ht="15" customHeight="1" x14ac:dyDescent="0.2">
      <c r="X187" s="7"/>
    </row>
    <row r="188" spans="24:24" ht="15" customHeight="1" x14ac:dyDescent="0.2">
      <c r="X188" s="7"/>
    </row>
    <row r="189" spans="24:24" ht="15" customHeight="1" x14ac:dyDescent="0.2">
      <c r="X189" s="7"/>
    </row>
    <row r="190" spans="24:24" ht="15" customHeight="1" x14ac:dyDescent="0.2">
      <c r="X190" s="7"/>
    </row>
    <row r="191" spans="24:24" ht="15" customHeight="1" x14ac:dyDescent="0.2">
      <c r="X191" s="7"/>
    </row>
    <row r="192" spans="24:24" ht="15" customHeight="1" x14ac:dyDescent="0.2">
      <c r="X192" s="7"/>
    </row>
    <row r="193" spans="24:24" ht="15" customHeight="1" x14ac:dyDescent="0.2">
      <c r="X193" s="7"/>
    </row>
    <row r="194" spans="24:24" ht="15" customHeight="1" x14ac:dyDescent="0.2">
      <c r="X194" s="7"/>
    </row>
    <row r="195" spans="24:24" ht="15" customHeight="1" x14ac:dyDescent="0.2">
      <c r="X195" s="7"/>
    </row>
    <row r="196" spans="24:24" ht="15" customHeight="1" x14ac:dyDescent="0.2">
      <c r="X196" s="7"/>
    </row>
    <row r="197" spans="24:24" ht="15" customHeight="1" x14ac:dyDescent="0.2">
      <c r="X197" s="7"/>
    </row>
    <row r="198" spans="24:24" ht="15" customHeight="1" x14ac:dyDescent="0.2">
      <c r="X198" s="7"/>
    </row>
    <row r="199" spans="24:24" ht="15" customHeight="1" x14ac:dyDescent="0.2">
      <c r="X199" s="7"/>
    </row>
    <row r="200" spans="24:24" ht="15" customHeight="1" x14ac:dyDescent="0.2">
      <c r="X200" s="7"/>
    </row>
    <row r="201" spans="24:24" ht="15" customHeight="1" x14ac:dyDescent="0.2">
      <c r="X201" s="7"/>
    </row>
    <row r="202" spans="24:24" ht="15" customHeight="1" x14ac:dyDescent="0.2">
      <c r="X202" s="7"/>
    </row>
    <row r="203" spans="24:24" ht="15" customHeight="1" x14ac:dyDescent="0.2">
      <c r="X203" s="7"/>
    </row>
    <row r="204" spans="24:24" ht="15" customHeight="1" x14ac:dyDescent="0.2">
      <c r="X204" s="7"/>
    </row>
    <row r="205" spans="24:24" ht="15" customHeight="1" x14ac:dyDescent="0.2">
      <c r="X205" s="7"/>
    </row>
    <row r="206" spans="24:24" ht="15" customHeight="1" x14ac:dyDescent="0.2">
      <c r="X206" s="7"/>
    </row>
    <row r="207" spans="24:24" ht="15" customHeight="1" x14ac:dyDescent="0.2">
      <c r="X207" s="7"/>
    </row>
    <row r="208" spans="24:24" ht="15" customHeight="1" x14ac:dyDescent="0.2">
      <c r="X208" s="7"/>
    </row>
    <row r="209" spans="24:24" ht="15" customHeight="1" x14ac:dyDescent="0.2">
      <c r="X209" s="7"/>
    </row>
    <row r="210" spans="24:24" ht="15" customHeight="1" x14ac:dyDescent="0.2">
      <c r="X210" s="7"/>
    </row>
    <row r="211" spans="24:24" ht="15" customHeight="1" x14ac:dyDescent="0.2">
      <c r="X211" s="7"/>
    </row>
    <row r="212" spans="24:24" ht="15" customHeight="1" x14ac:dyDescent="0.2">
      <c r="X212" s="7"/>
    </row>
    <row r="213" spans="24:24" ht="15" customHeight="1" x14ac:dyDescent="0.2">
      <c r="X213" s="7"/>
    </row>
    <row r="214" spans="24:24" ht="15" customHeight="1" x14ac:dyDescent="0.2">
      <c r="X214" s="7"/>
    </row>
    <row r="215" spans="24:24" ht="15" customHeight="1" x14ac:dyDescent="0.2">
      <c r="X215" s="7"/>
    </row>
    <row r="216" spans="24:24" ht="15" customHeight="1" x14ac:dyDescent="0.2">
      <c r="X216" s="7"/>
    </row>
    <row r="217" spans="24:24" ht="15" customHeight="1" x14ac:dyDescent="0.2">
      <c r="X217" s="7"/>
    </row>
    <row r="218" spans="24:24" ht="15" customHeight="1" x14ac:dyDescent="0.2">
      <c r="X218" s="7"/>
    </row>
    <row r="219" spans="24:24" ht="15" customHeight="1" x14ac:dyDescent="0.2">
      <c r="X219" s="7"/>
    </row>
    <row r="220" spans="24:24" ht="15" customHeight="1" x14ac:dyDescent="0.2">
      <c r="X220" s="7"/>
    </row>
    <row r="221" spans="24:24" ht="15" customHeight="1" x14ac:dyDescent="0.2">
      <c r="X221" s="7"/>
    </row>
    <row r="222" spans="24:24" ht="15" customHeight="1" x14ac:dyDescent="0.2">
      <c r="X222" s="7"/>
    </row>
    <row r="223" spans="24:24" ht="15" customHeight="1" x14ac:dyDescent="0.2">
      <c r="X223" s="7"/>
    </row>
    <row r="224" spans="24:24" ht="15" customHeight="1" x14ac:dyDescent="0.2">
      <c r="X224" s="7"/>
    </row>
    <row r="225" spans="24:24" ht="15" customHeight="1" x14ac:dyDescent="0.2">
      <c r="X225" s="7"/>
    </row>
    <row r="226" spans="24:24" ht="15" customHeight="1" x14ac:dyDescent="0.2">
      <c r="X226" s="7"/>
    </row>
    <row r="227" spans="24:24" ht="15" customHeight="1" x14ac:dyDescent="0.2">
      <c r="X227" s="7"/>
    </row>
    <row r="228" spans="24:24" ht="15" customHeight="1" x14ac:dyDescent="0.2">
      <c r="X228" s="7"/>
    </row>
    <row r="229" spans="24:24" ht="15" customHeight="1" x14ac:dyDescent="0.2">
      <c r="X229" s="7"/>
    </row>
    <row r="230" spans="24:24" ht="15" customHeight="1" x14ac:dyDescent="0.2">
      <c r="X230" s="7"/>
    </row>
    <row r="231" spans="24:24" ht="15" customHeight="1" x14ac:dyDescent="0.2">
      <c r="X231" s="7"/>
    </row>
    <row r="232" spans="24:24" ht="15" customHeight="1" x14ac:dyDescent="0.2">
      <c r="X232" s="7"/>
    </row>
    <row r="233" spans="24:24" ht="15" customHeight="1" x14ac:dyDescent="0.2">
      <c r="X233" s="7"/>
    </row>
    <row r="234" spans="24:24" ht="15" customHeight="1" x14ac:dyDescent="0.2">
      <c r="X234" s="7"/>
    </row>
    <row r="235" spans="24:24" ht="15" customHeight="1" x14ac:dyDescent="0.2">
      <c r="X235" s="7"/>
    </row>
    <row r="236" spans="24:24" ht="15" customHeight="1" x14ac:dyDescent="0.2">
      <c r="X236" s="7"/>
    </row>
    <row r="237" spans="24:24" ht="15" customHeight="1" x14ac:dyDescent="0.2">
      <c r="X237" s="7"/>
    </row>
    <row r="238" spans="24:24" ht="15" customHeight="1" x14ac:dyDescent="0.2">
      <c r="X238" s="7"/>
    </row>
    <row r="239" spans="24:24" ht="15" customHeight="1" x14ac:dyDescent="0.2">
      <c r="X239" s="7"/>
    </row>
    <row r="240" spans="24:24" ht="15" customHeight="1" x14ac:dyDescent="0.2">
      <c r="X240" s="7"/>
    </row>
    <row r="241" spans="24:24" ht="15" customHeight="1" x14ac:dyDescent="0.2">
      <c r="X241" s="7"/>
    </row>
    <row r="242" spans="24:24" ht="15" customHeight="1" x14ac:dyDescent="0.2">
      <c r="X242" s="7"/>
    </row>
    <row r="243" spans="24:24" ht="15" customHeight="1" x14ac:dyDescent="0.2">
      <c r="X243" s="7"/>
    </row>
    <row r="244" spans="24:24" ht="15" customHeight="1" x14ac:dyDescent="0.2">
      <c r="X244" s="7"/>
    </row>
    <row r="245" spans="24:24" ht="15" customHeight="1" x14ac:dyDescent="0.2">
      <c r="X245" s="7"/>
    </row>
    <row r="246" spans="24:24" ht="15" customHeight="1" x14ac:dyDescent="0.2">
      <c r="X246" s="7"/>
    </row>
    <row r="247" spans="24:24" ht="15" customHeight="1" x14ac:dyDescent="0.2">
      <c r="X247" s="7"/>
    </row>
    <row r="248" spans="24:24" ht="15" customHeight="1" x14ac:dyDescent="0.2">
      <c r="X248" s="7"/>
    </row>
    <row r="249" spans="24:24" ht="15" customHeight="1" x14ac:dyDescent="0.2">
      <c r="X249" s="7"/>
    </row>
    <row r="250" spans="24:24" ht="15" customHeight="1" x14ac:dyDescent="0.2">
      <c r="X250" s="7"/>
    </row>
    <row r="251" spans="24:24" ht="15" customHeight="1" x14ac:dyDescent="0.2">
      <c r="X251" s="7"/>
    </row>
    <row r="252" spans="24:24" ht="15" customHeight="1" x14ac:dyDescent="0.2">
      <c r="X252" s="7"/>
    </row>
    <row r="253" spans="24:24" ht="15" customHeight="1" x14ac:dyDescent="0.2">
      <c r="X253" s="7"/>
    </row>
    <row r="254" spans="24:24" ht="15" customHeight="1" x14ac:dyDescent="0.2">
      <c r="X254" s="7"/>
    </row>
    <row r="255" spans="24:24" ht="15" customHeight="1" x14ac:dyDescent="0.2">
      <c r="X255" s="7"/>
    </row>
    <row r="256" spans="24:24" ht="15" customHeight="1" x14ac:dyDescent="0.2">
      <c r="X256" s="7"/>
    </row>
    <row r="257" spans="24:24" ht="15" customHeight="1" x14ac:dyDescent="0.2">
      <c r="X257" s="7"/>
    </row>
    <row r="258" spans="24:24" ht="15" customHeight="1" x14ac:dyDescent="0.2">
      <c r="X258" s="7"/>
    </row>
    <row r="259" spans="24:24" ht="15" customHeight="1" x14ac:dyDescent="0.2">
      <c r="X259" s="7"/>
    </row>
    <row r="260" spans="24:24" ht="15" customHeight="1" x14ac:dyDescent="0.2">
      <c r="X260" s="7"/>
    </row>
    <row r="261" spans="24:24" ht="15" customHeight="1" x14ac:dyDescent="0.2">
      <c r="X261" s="7"/>
    </row>
    <row r="262" spans="24:24" ht="15" customHeight="1" x14ac:dyDescent="0.2">
      <c r="X262" s="7"/>
    </row>
    <row r="263" spans="24:24" ht="15" customHeight="1" x14ac:dyDescent="0.2">
      <c r="X263" s="7"/>
    </row>
    <row r="264" spans="24:24" ht="15" customHeight="1" x14ac:dyDescent="0.2">
      <c r="X264" s="7"/>
    </row>
    <row r="265" spans="24:24" ht="15" customHeight="1" x14ac:dyDescent="0.2">
      <c r="X265" s="7"/>
    </row>
    <row r="266" spans="24:24" ht="15" customHeight="1" x14ac:dyDescent="0.2">
      <c r="X266" s="7"/>
    </row>
    <row r="267" spans="24:24" ht="15" customHeight="1" x14ac:dyDescent="0.2">
      <c r="X267" s="7"/>
    </row>
    <row r="268" spans="24:24" ht="15" customHeight="1" x14ac:dyDescent="0.2">
      <c r="X268" s="7"/>
    </row>
    <row r="269" spans="24:24" ht="15" customHeight="1" x14ac:dyDescent="0.2">
      <c r="X269" s="7"/>
    </row>
    <row r="270" spans="24:24" ht="15" customHeight="1" x14ac:dyDescent="0.2">
      <c r="X270" s="7"/>
    </row>
    <row r="271" spans="24:24" ht="15" customHeight="1" x14ac:dyDescent="0.2">
      <c r="X271" s="7"/>
    </row>
    <row r="272" spans="24:24" ht="15" customHeight="1" x14ac:dyDescent="0.2">
      <c r="X272" s="7"/>
    </row>
    <row r="273" spans="24:24" ht="15" customHeight="1" x14ac:dyDescent="0.2">
      <c r="X273" s="7"/>
    </row>
    <row r="274" spans="24:24" ht="15" customHeight="1" x14ac:dyDescent="0.2">
      <c r="X274" s="7"/>
    </row>
    <row r="275" spans="24:24" ht="15" customHeight="1" x14ac:dyDescent="0.2">
      <c r="X275" s="7"/>
    </row>
    <row r="276" spans="24:24" ht="15" customHeight="1" x14ac:dyDescent="0.2">
      <c r="X276" s="7"/>
    </row>
    <row r="277" spans="24:24" ht="15" customHeight="1" x14ac:dyDescent="0.2">
      <c r="X277" s="7"/>
    </row>
    <row r="278" spans="24:24" ht="15" customHeight="1" x14ac:dyDescent="0.2">
      <c r="X278" s="7"/>
    </row>
    <row r="279" spans="24:24" ht="15" customHeight="1" x14ac:dyDescent="0.2">
      <c r="X279" s="7"/>
    </row>
    <row r="280" spans="24:24" ht="15" customHeight="1" x14ac:dyDescent="0.2">
      <c r="X280" s="7"/>
    </row>
    <row r="281" spans="24:24" ht="15" customHeight="1" x14ac:dyDescent="0.2">
      <c r="X281" s="7"/>
    </row>
    <row r="282" spans="24:24" ht="15" customHeight="1" x14ac:dyDescent="0.2">
      <c r="X282" s="7"/>
    </row>
    <row r="283" spans="24:24" ht="15" customHeight="1" x14ac:dyDescent="0.2">
      <c r="X283" s="7"/>
    </row>
    <row r="284" spans="24:24" ht="15" customHeight="1" x14ac:dyDescent="0.2">
      <c r="X284" s="7"/>
    </row>
    <row r="285" spans="24:24" ht="15" customHeight="1" x14ac:dyDescent="0.2">
      <c r="X285" s="7"/>
    </row>
    <row r="286" spans="24:24" ht="15" customHeight="1" x14ac:dyDescent="0.2">
      <c r="X286" s="7"/>
    </row>
    <row r="287" spans="24:24" ht="15" customHeight="1" x14ac:dyDescent="0.2">
      <c r="X287" s="7"/>
    </row>
    <row r="288" spans="24:24" ht="15" customHeight="1" x14ac:dyDescent="0.2">
      <c r="X288" s="7"/>
    </row>
    <row r="289" spans="24:24" ht="15" customHeight="1" x14ac:dyDescent="0.2">
      <c r="X289" s="7"/>
    </row>
    <row r="290" spans="24:24" ht="15" customHeight="1" x14ac:dyDescent="0.2">
      <c r="X290" s="7"/>
    </row>
    <row r="291" spans="24:24" ht="15" customHeight="1" x14ac:dyDescent="0.2">
      <c r="X291" s="7"/>
    </row>
    <row r="292" spans="24:24" ht="15" customHeight="1" x14ac:dyDescent="0.2">
      <c r="X292" s="7"/>
    </row>
    <row r="293" spans="24:24" ht="15" customHeight="1" x14ac:dyDescent="0.2">
      <c r="X293" s="7"/>
    </row>
    <row r="294" spans="24:24" ht="15" customHeight="1" x14ac:dyDescent="0.2">
      <c r="X294" s="7"/>
    </row>
    <row r="295" spans="24:24" ht="15" customHeight="1" x14ac:dyDescent="0.2">
      <c r="X295" s="7"/>
    </row>
    <row r="296" spans="24:24" ht="15" customHeight="1" x14ac:dyDescent="0.2">
      <c r="X296" s="7"/>
    </row>
    <row r="297" spans="24:24" ht="15" customHeight="1" x14ac:dyDescent="0.2">
      <c r="X297" s="7"/>
    </row>
    <row r="298" spans="24:24" ht="15" customHeight="1" x14ac:dyDescent="0.2">
      <c r="X298" s="7"/>
    </row>
    <row r="299" spans="24:24" ht="15" customHeight="1" x14ac:dyDescent="0.2">
      <c r="X299" s="7"/>
    </row>
    <row r="300" spans="24:24" ht="15" customHeight="1" x14ac:dyDescent="0.2">
      <c r="X300" s="7"/>
    </row>
    <row r="301" spans="24:24" ht="15" customHeight="1" x14ac:dyDescent="0.2">
      <c r="X301" s="7"/>
    </row>
    <row r="302" spans="24:24" ht="15" customHeight="1" x14ac:dyDescent="0.2">
      <c r="X302" s="7"/>
    </row>
    <row r="303" spans="24:24" ht="15" customHeight="1" x14ac:dyDescent="0.2">
      <c r="X303" s="7"/>
    </row>
    <row r="304" spans="24:24" ht="15" customHeight="1" x14ac:dyDescent="0.2">
      <c r="X304" s="7"/>
    </row>
    <row r="305" spans="24:24" ht="15" customHeight="1" x14ac:dyDescent="0.2">
      <c r="X305" s="7"/>
    </row>
    <row r="306" spans="24:24" ht="15" customHeight="1" x14ac:dyDescent="0.2">
      <c r="X306" s="7"/>
    </row>
    <row r="307" spans="24:24" ht="15" customHeight="1" x14ac:dyDescent="0.2">
      <c r="X307" s="7"/>
    </row>
    <row r="308" spans="24:24" ht="15" customHeight="1" x14ac:dyDescent="0.2">
      <c r="X308" s="7"/>
    </row>
    <row r="309" spans="24:24" ht="15" customHeight="1" x14ac:dyDescent="0.2">
      <c r="X309" s="7"/>
    </row>
    <row r="310" spans="24:24" ht="15" customHeight="1" x14ac:dyDescent="0.2">
      <c r="X310" s="7"/>
    </row>
    <row r="311" spans="24:24" ht="15" customHeight="1" x14ac:dyDescent="0.2">
      <c r="X311" s="7"/>
    </row>
    <row r="312" spans="24:24" ht="15" customHeight="1" x14ac:dyDescent="0.2">
      <c r="X312" s="7"/>
    </row>
    <row r="313" spans="24:24" ht="15" customHeight="1" x14ac:dyDescent="0.2">
      <c r="X313" s="7"/>
    </row>
    <row r="314" spans="24:24" ht="15" customHeight="1" x14ac:dyDescent="0.2">
      <c r="X314" s="7"/>
    </row>
    <row r="315" spans="24:24" ht="15" customHeight="1" x14ac:dyDescent="0.2">
      <c r="X315" s="7"/>
    </row>
    <row r="316" spans="24:24" ht="15" customHeight="1" x14ac:dyDescent="0.2">
      <c r="X316" s="7"/>
    </row>
    <row r="317" spans="24:24" ht="15" customHeight="1" x14ac:dyDescent="0.2">
      <c r="X317" s="7"/>
    </row>
    <row r="318" spans="24:24" ht="15" customHeight="1" x14ac:dyDescent="0.2">
      <c r="X318" s="7"/>
    </row>
    <row r="319" spans="24:24" ht="15" customHeight="1" x14ac:dyDescent="0.2">
      <c r="X319" s="7"/>
    </row>
    <row r="320" spans="24:24" ht="15" customHeight="1" x14ac:dyDescent="0.2">
      <c r="X320" s="7"/>
    </row>
    <row r="321" spans="24:24" ht="15" customHeight="1" x14ac:dyDescent="0.2">
      <c r="X321" s="7"/>
    </row>
    <row r="322" spans="24:24" ht="15" customHeight="1" x14ac:dyDescent="0.2">
      <c r="X322" s="7"/>
    </row>
    <row r="323" spans="24:24" ht="15" customHeight="1" x14ac:dyDescent="0.2">
      <c r="X323" s="7"/>
    </row>
    <row r="324" spans="24:24" ht="15" customHeight="1" x14ac:dyDescent="0.2">
      <c r="X324" s="7"/>
    </row>
    <row r="325" spans="24:24" ht="15" customHeight="1" x14ac:dyDescent="0.2">
      <c r="X325" s="7"/>
    </row>
    <row r="326" spans="24:24" ht="15" customHeight="1" x14ac:dyDescent="0.2">
      <c r="X326" s="7"/>
    </row>
    <row r="327" spans="24:24" ht="15" customHeight="1" x14ac:dyDescent="0.2">
      <c r="X327" s="7"/>
    </row>
    <row r="328" spans="24:24" ht="15" customHeight="1" x14ac:dyDescent="0.2">
      <c r="X328" s="7"/>
    </row>
    <row r="329" spans="24:24" ht="15" customHeight="1" x14ac:dyDescent="0.2">
      <c r="X329" s="7"/>
    </row>
    <row r="330" spans="24:24" ht="15" customHeight="1" x14ac:dyDescent="0.2">
      <c r="X330" s="7"/>
    </row>
    <row r="331" spans="24:24" ht="15" customHeight="1" x14ac:dyDescent="0.2">
      <c r="X331" s="7"/>
    </row>
    <row r="332" spans="24:24" ht="15" customHeight="1" x14ac:dyDescent="0.2">
      <c r="X332" s="7"/>
    </row>
    <row r="333" spans="24:24" ht="15" customHeight="1" x14ac:dyDescent="0.2">
      <c r="X333" s="7"/>
    </row>
    <row r="334" spans="24:24" ht="15" customHeight="1" x14ac:dyDescent="0.2">
      <c r="X334" s="7"/>
    </row>
    <row r="335" spans="24:24" ht="15" customHeight="1" x14ac:dyDescent="0.2">
      <c r="X335" s="7"/>
    </row>
    <row r="336" spans="24:24" ht="15" customHeight="1" x14ac:dyDescent="0.2">
      <c r="X336" s="7"/>
    </row>
    <row r="337" spans="24:24" ht="15" customHeight="1" x14ac:dyDescent="0.2">
      <c r="X337" s="7"/>
    </row>
    <row r="338" spans="24:24" ht="15" customHeight="1" x14ac:dyDescent="0.2">
      <c r="X338" s="7"/>
    </row>
    <row r="339" spans="24:24" ht="15" customHeight="1" x14ac:dyDescent="0.2">
      <c r="X339" s="7"/>
    </row>
    <row r="340" spans="24:24" ht="15" customHeight="1" x14ac:dyDescent="0.2">
      <c r="X340" s="7"/>
    </row>
    <row r="341" spans="24:24" ht="15" customHeight="1" x14ac:dyDescent="0.2">
      <c r="X341" s="7"/>
    </row>
    <row r="342" spans="24:24" ht="15" customHeight="1" x14ac:dyDescent="0.2">
      <c r="X342" s="7"/>
    </row>
    <row r="343" spans="24:24" ht="15" customHeight="1" x14ac:dyDescent="0.2">
      <c r="X343" s="7"/>
    </row>
    <row r="344" spans="24:24" ht="15" customHeight="1" x14ac:dyDescent="0.2">
      <c r="X344" s="7"/>
    </row>
    <row r="345" spans="24:24" ht="15" customHeight="1" x14ac:dyDescent="0.2">
      <c r="X345" s="7"/>
    </row>
    <row r="346" spans="24:24" ht="15" customHeight="1" x14ac:dyDescent="0.2">
      <c r="X346" s="7"/>
    </row>
    <row r="347" spans="24:24" ht="15" customHeight="1" x14ac:dyDescent="0.2">
      <c r="X347" s="7"/>
    </row>
    <row r="348" spans="24:24" ht="15" customHeight="1" x14ac:dyDescent="0.2">
      <c r="X348" s="7"/>
    </row>
    <row r="349" spans="24:24" ht="15" customHeight="1" x14ac:dyDescent="0.2">
      <c r="X349" s="7"/>
    </row>
    <row r="350" spans="24:24" ht="15" customHeight="1" x14ac:dyDescent="0.2">
      <c r="X350" s="7"/>
    </row>
    <row r="351" spans="24:24" ht="15" customHeight="1" x14ac:dyDescent="0.2">
      <c r="X351" s="7"/>
    </row>
    <row r="352" spans="24:24" ht="15" customHeight="1" x14ac:dyDescent="0.2">
      <c r="X352" s="7"/>
    </row>
    <row r="353" spans="24:24" ht="15" customHeight="1" x14ac:dyDescent="0.2">
      <c r="X353" s="7"/>
    </row>
    <row r="354" spans="24:24" ht="15" customHeight="1" x14ac:dyDescent="0.2">
      <c r="X354" s="7"/>
    </row>
    <row r="355" spans="24:24" ht="15" customHeight="1" x14ac:dyDescent="0.2">
      <c r="X355" s="7"/>
    </row>
    <row r="356" spans="24:24" ht="15" customHeight="1" x14ac:dyDescent="0.2">
      <c r="X356" s="7"/>
    </row>
    <row r="357" spans="24:24" ht="15" customHeight="1" x14ac:dyDescent="0.2">
      <c r="X357" s="7"/>
    </row>
    <row r="358" spans="24:24" ht="15" customHeight="1" x14ac:dyDescent="0.2">
      <c r="X358" s="7"/>
    </row>
    <row r="359" spans="24:24" ht="15" customHeight="1" x14ac:dyDescent="0.2">
      <c r="X359" s="7"/>
    </row>
    <row r="360" spans="24:24" ht="15" customHeight="1" x14ac:dyDescent="0.2">
      <c r="X360" s="7"/>
    </row>
    <row r="361" spans="24:24" ht="15" customHeight="1" x14ac:dyDescent="0.2">
      <c r="X361" s="7"/>
    </row>
    <row r="362" spans="24:24" ht="15" customHeight="1" x14ac:dyDescent="0.2">
      <c r="X362" s="7"/>
    </row>
    <row r="363" spans="24:24" ht="15" customHeight="1" x14ac:dyDescent="0.2">
      <c r="X363" s="7"/>
    </row>
    <row r="364" spans="24:24" ht="15" customHeight="1" x14ac:dyDescent="0.2">
      <c r="X364" s="7"/>
    </row>
    <row r="365" spans="24:24" ht="15" customHeight="1" x14ac:dyDescent="0.2">
      <c r="X365" s="7"/>
    </row>
    <row r="366" spans="24:24" ht="15" customHeight="1" x14ac:dyDescent="0.2">
      <c r="X366" s="7"/>
    </row>
    <row r="367" spans="24:24" ht="15" customHeight="1" x14ac:dyDescent="0.2">
      <c r="X367" s="7"/>
    </row>
    <row r="368" spans="24:24" ht="15" customHeight="1" x14ac:dyDescent="0.2">
      <c r="X368" s="7"/>
    </row>
    <row r="369" spans="24:24" ht="15" customHeight="1" x14ac:dyDescent="0.2">
      <c r="X369" s="7"/>
    </row>
    <row r="370" spans="24:24" ht="15" customHeight="1" x14ac:dyDescent="0.2">
      <c r="X370" s="7"/>
    </row>
    <row r="371" spans="24:24" ht="15" customHeight="1" x14ac:dyDescent="0.2">
      <c r="X371" s="7"/>
    </row>
    <row r="372" spans="24:24" ht="15" customHeight="1" x14ac:dyDescent="0.2">
      <c r="X372" s="7"/>
    </row>
    <row r="373" spans="24:24" ht="15" customHeight="1" x14ac:dyDescent="0.2">
      <c r="X373" s="7"/>
    </row>
    <row r="374" spans="24:24" ht="15" customHeight="1" x14ac:dyDescent="0.2">
      <c r="X374" s="7"/>
    </row>
    <row r="375" spans="24:24" ht="15" customHeight="1" x14ac:dyDescent="0.2">
      <c r="X375" s="7"/>
    </row>
    <row r="376" spans="24:24" ht="15" customHeight="1" x14ac:dyDescent="0.2">
      <c r="X376" s="7"/>
    </row>
    <row r="377" spans="24:24" ht="15" customHeight="1" x14ac:dyDescent="0.2">
      <c r="X377" s="7"/>
    </row>
    <row r="378" spans="24:24" ht="15" customHeight="1" x14ac:dyDescent="0.2">
      <c r="X378" s="7"/>
    </row>
    <row r="379" spans="24:24" ht="15" customHeight="1" x14ac:dyDescent="0.2">
      <c r="X379" s="7"/>
    </row>
    <row r="380" spans="24:24" ht="15" customHeight="1" x14ac:dyDescent="0.2">
      <c r="X380" s="7"/>
    </row>
    <row r="381" spans="24:24" ht="15" customHeight="1" x14ac:dyDescent="0.2">
      <c r="X381" s="7"/>
    </row>
    <row r="382" spans="24:24" ht="15" customHeight="1" x14ac:dyDescent="0.2">
      <c r="X382" s="7"/>
    </row>
    <row r="383" spans="24:24" ht="15" customHeight="1" x14ac:dyDescent="0.2">
      <c r="X383" s="7"/>
    </row>
    <row r="384" spans="24:24" ht="15" customHeight="1" x14ac:dyDescent="0.2">
      <c r="X384" s="7"/>
    </row>
    <row r="385" spans="24:24" ht="15" customHeight="1" x14ac:dyDescent="0.2">
      <c r="X385" s="7"/>
    </row>
    <row r="386" spans="24:24" ht="15" customHeight="1" x14ac:dyDescent="0.2">
      <c r="X386" s="7"/>
    </row>
    <row r="387" spans="24:24" ht="15" customHeight="1" x14ac:dyDescent="0.2">
      <c r="X387" s="7"/>
    </row>
    <row r="388" spans="24:24" ht="15" customHeight="1" x14ac:dyDescent="0.2">
      <c r="X388" s="7"/>
    </row>
    <row r="389" spans="24:24" ht="15" customHeight="1" x14ac:dyDescent="0.2">
      <c r="X389" s="7"/>
    </row>
    <row r="390" spans="24:24" ht="15" customHeight="1" x14ac:dyDescent="0.2">
      <c r="X390" s="7"/>
    </row>
    <row r="391" spans="24:24" ht="15" customHeight="1" x14ac:dyDescent="0.2">
      <c r="X391" s="7"/>
    </row>
    <row r="392" spans="24:24" ht="15" customHeight="1" x14ac:dyDescent="0.2">
      <c r="X392" s="7"/>
    </row>
    <row r="393" spans="24:24" ht="15" customHeight="1" x14ac:dyDescent="0.2">
      <c r="X393" s="7"/>
    </row>
    <row r="394" spans="24:24" ht="15" customHeight="1" x14ac:dyDescent="0.2">
      <c r="X394" s="7"/>
    </row>
    <row r="395" spans="24:24" ht="15" customHeight="1" x14ac:dyDescent="0.2">
      <c r="X395" s="7"/>
    </row>
    <row r="396" spans="24:24" ht="15" customHeight="1" x14ac:dyDescent="0.2">
      <c r="X396" s="7"/>
    </row>
    <row r="397" spans="24:24" ht="15" customHeight="1" x14ac:dyDescent="0.2">
      <c r="X397" s="7"/>
    </row>
    <row r="398" spans="24:24" ht="15" customHeight="1" x14ac:dyDescent="0.2">
      <c r="X398" s="7"/>
    </row>
    <row r="399" spans="24:24" ht="15" customHeight="1" x14ac:dyDescent="0.2">
      <c r="X399" s="7"/>
    </row>
    <row r="400" spans="24:24" ht="15" customHeight="1" x14ac:dyDescent="0.2">
      <c r="X400" s="7"/>
    </row>
    <row r="401" spans="24:24" ht="15" customHeight="1" x14ac:dyDescent="0.2">
      <c r="X401" s="7"/>
    </row>
    <row r="402" spans="24:24" ht="15" customHeight="1" x14ac:dyDescent="0.2">
      <c r="X402" s="7"/>
    </row>
    <row r="403" spans="24:24" ht="15" customHeight="1" x14ac:dyDescent="0.2">
      <c r="X403" s="7"/>
    </row>
    <row r="404" spans="24:24" ht="15" customHeight="1" x14ac:dyDescent="0.2">
      <c r="X404" s="7"/>
    </row>
    <row r="405" spans="24:24" ht="15" customHeight="1" x14ac:dyDescent="0.2">
      <c r="X405" s="7"/>
    </row>
    <row r="406" spans="24:24" ht="15" customHeight="1" x14ac:dyDescent="0.2">
      <c r="X406" s="7"/>
    </row>
    <row r="407" spans="24:24" ht="15" customHeight="1" x14ac:dyDescent="0.2">
      <c r="X407" s="7"/>
    </row>
    <row r="408" spans="24:24" ht="15" customHeight="1" x14ac:dyDescent="0.2">
      <c r="X408" s="7"/>
    </row>
    <row r="409" spans="24:24" ht="15" customHeight="1" x14ac:dyDescent="0.2">
      <c r="X409" s="7"/>
    </row>
    <row r="410" spans="24:24" ht="15" customHeight="1" x14ac:dyDescent="0.2">
      <c r="X410" s="7"/>
    </row>
    <row r="411" spans="24:24" ht="15" customHeight="1" x14ac:dyDescent="0.2">
      <c r="X411" s="7"/>
    </row>
    <row r="412" spans="24:24" ht="15" customHeight="1" x14ac:dyDescent="0.2">
      <c r="X412" s="7"/>
    </row>
    <row r="413" spans="24:24" ht="15" customHeight="1" x14ac:dyDescent="0.2">
      <c r="X413" s="7"/>
    </row>
    <row r="414" spans="24:24" ht="15" customHeight="1" x14ac:dyDescent="0.2">
      <c r="X414" s="7"/>
    </row>
    <row r="415" spans="24:24" ht="15" customHeight="1" x14ac:dyDescent="0.2">
      <c r="X415" s="7"/>
    </row>
    <row r="416" spans="24:24" ht="15" customHeight="1" x14ac:dyDescent="0.2">
      <c r="X416" s="7"/>
    </row>
    <row r="417" spans="24:24" ht="15" customHeight="1" x14ac:dyDescent="0.2">
      <c r="X417" s="7"/>
    </row>
    <row r="418" spans="24:24" ht="15" customHeight="1" x14ac:dyDescent="0.2">
      <c r="X418" s="7"/>
    </row>
    <row r="419" spans="24:24" ht="15" customHeight="1" x14ac:dyDescent="0.2">
      <c r="X419" s="7"/>
    </row>
    <row r="420" spans="24:24" ht="15" customHeight="1" x14ac:dyDescent="0.2">
      <c r="X420" s="7"/>
    </row>
    <row r="421" spans="24:24" ht="15" customHeight="1" x14ac:dyDescent="0.2">
      <c r="X421" s="7"/>
    </row>
    <row r="422" spans="24:24" ht="15" customHeight="1" x14ac:dyDescent="0.2">
      <c r="X422" s="7"/>
    </row>
    <row r="423" spans="24:24" ht="15" customHeight="1" x14ac:dyDescent="0.2">
      <c r="X423" s="7"/>
    </row>
    <row r="424" spans="24:24" ht="15" customHeight="1" x14ac:dyDescent="0.2">
      <c r="X424" s="7"/>
    </row>
    <row r="425" spans="24:24" ht="15" customHeight="1" x14ac:dyDescent="0.2">
      <c r="X425" s="7"/>
    </row>
    <row r="426" spans="24:24" ht="15" customHeight="1" x14ac:dyDescent="0.2">
      <c r="X426" s="7"/>
    </row>
    <row r="427" spans="24:24" ht="15" customHeight="1" x14ac:dyDescent="0.2">
      <c r="X427" s="7"/>
    </row>
    <row r="428" spans="24:24" ht="15" customHeight="1" x14ac:dyDescent="0.2">
      <c r="X428" s="7"/>
    </row>
    <row r="429" spans="24:24" ht="15" customHeight="1" x14ac:dyDescent="0.2">
      <c r="X429" s="7"/>
    </row>
    <row r="430" spans="24:24" ht="15" customHeight="1" x14ac:dyDescent="0.2">
      <c r="X430" s="7"/>
    </row>
    <row r="431" spans="24:24" ht="15" customHeight="1" x14ac:dyDescent="0.2">
      <c r="X431" s="7"/>
    </row>
    <row r="432" spans="24:24" ht="15" customHeight="1" x14ac:dyDescent="0.2">
      <c r="X432" s="7"/>
    </row>
    <row r="433" spans="24:24" ht="15" customHeight="1" x14ac:dyDescent="0.2">
      <c r="X433" s="7"/>
    </row>
    <row r="434" spans="24:24" ht="15" customHeight="1" x14ac:dyDescent="0.2">
      <c r="X434" s="7"/>
    </row>
    <row r="435" spans="24:24" ht="15" customHeight="1" x14ac:dyDescent="0.2">
      <c r="X435" s="7"/>
    </row>
    <row r="436" spans="24:24" ht="15" customHeight="1" x14ac:dyDescent="0.2">
      <c r="X436" s="7"/>
    </row>
    <row r="437" spans="24:24" ht="15" customHeight="1" x14ac:dyDescent="0.2">
      <c r="X437" s="7"/>
    </row>
    <row r="438" spans="24:24" ht="15" customHeight="1" x14ac:dyDescent="0.2">
      <c r="X438" s="7"/>
    </row>
    <row r="439" spans="24:24" ht="15" customHeight="1" x14ac:dyDescent="0.2">
      <c r="X439" s="7"/>
    </row>
    <row r="440" spans="24:24" ht="15" customHeight="1" x14ac:dyDescent="0.2">
      <c r="X440" s="7"/>
    </row>
    <row r="441" spans="24:24" ht="15" customHeight="1" x14ac:dyDescent="0.2">
      <c r="X441" s="7"/>
    </row>
    <row r="442" spans="24:24" ht="15" customHeight="1" x14ac:dyDescent="0.2">
      <c r="X442" s="7"/>
    </row>
    <row r="443" spans="24:24" ht="15" customHeight="1" x14ac:dyDescent="0.2">
      <c r="X443" s="7"/>
    </row>
    <row r="444" spans="24:24" ht="15" customHeight="1" x14ac:dyDescent="0.2">
      <c r="X444" s="7"/>
    </row>
    <row r="445" spans="24:24" ht="15" customHeight="1" x14ac:dyDescent="0.2">
      <c r="X445" s="7"/>
    </row>
    <row r="446" spans="24:24" ht="15" customHeight="1" x14ac:dyDescent="0.2">
      <c r="X446" s="7"/>
    </row>
    <row r="447" spans="24:24" ht="15" customHeight="1" x14ac:dyDescent="0.2">
      <c r="X447" s="7"/>
    </row>
    <row r="448" spans="24:24" ht="15" customHeight="1" x14ac:dyDescent="0.2">
      <c r="X448" s="7"/>
    </row>
    <row r="449" spans="24:24" ht="15" customHeight="1" x14ac:dyDescent="0.2">
      <c r="X449" s="7"/>
    </row>
    <row r="450" spans="24:24" ht="15" customHeight="1" x14ac:dyDescent="0.2">
      <c r="X450" s="7"/>
    </row>
    <row r="451" spans="24:24" ht="15" customHeight="1" x14ac:dyDescent="0.2">
      <c r="X451" s="7"/>
    </row>
    <row r="452" spans="24:24" ht="15" customHeight="1" x14ac:dyDescent="0.2">
      <c r="X452" s="7"/>
    </row>
    <row r="453" spans="24:24" ht="15" customHeight="1" x14ac:dyDescent="0.2">
      <c r="X453" s="7"/>
    </row>
    <row r="454" spans="24:24" ht="15" customHeight="1" x14ac:dyDescent="0.2">
      <c r="X454" s="7"/>
    </row>
    <row r="455" spans="24:24" ht="15" customHeight="1" x14ac:dyDescent="0.2">
      <c r="X455" s="7"/>
    </row>
    <row r="456" spans="24:24" ht="15" customHeight="1" x14ac:dyDescent="0.2">
      <c r="X456" s="7"/>
    </row>
    <row r="457" spans="24:24" ht="15" customHeight="1" x14ac:dyDescent="0.2">
      <c r="X457" s="7"/>
    </row>
    <row r="458" spans="24:24" ht="15" customHeight="1" x14ac:dyDescent="0.2">
      <c r="X458" s="7"/>
    </row>
    <row r="459" spans="24:24" ht="15" customHeight="1" x14ac:dyDescent="0.2">
      <c r="X459" s="7"/>
    </row>
    <row r="460" spans="24:24" ht="15" customHeight="1" x14ac:dyDescent="0.2">
      <c r="X460" s="7"/>
    </row>
    <row r="461" spans="24:24" ht="15" customHeight="1" x14ac:dyDescent="0.2">
      <c r="X461" s="7"/>
    </row>
    <row r="462" spans="24:24" ht="15" customHeight="1" x14ac:dyDescent="0.2">
      <c r="X462" s="7"/>
    </row>
    <row r="463" spans="24:24" ht="15" customHeight="1" x14ac:dyDescent="0.2">
      <c r="X463" s="7"/>
    </row>
    <row r="464" spans="24:24" ht="15" customHeight="1" x14ac:dyDescent="0.2">
      <c r="X464" s="7"/>
    </row>
    <row r="465" spans="24:24" ht="15" customHeight="1" x14ac:dyDescent="0.2">
      <c r="X465" s="7"/>
    </row>
    <row r="466" spans="24:24" ht="15" customHeight="1" x14ac:dyDescent="0.2">
      <c r="X466" s="7"/>
    </row>
    <row r="467" spans="24:24" ht="15" customHeight="1" x14ac:dyDescent="0.2">
      <c r="X467" s="7"/>
    </row>
    <row r="468" spans="24:24" ht="15" customHeight="1" x14ac:dyDescent="0.2">
      <c r="X468" s="7"/>
    </row>
    <row r="469" spans="24:24" ht="15" customHeight="1" x14ac:dyDescent="0.2">
      <c r="X469" s="7"/>
    </row>
    <row r="470" spans="24:24" ht="15" customHeight="1" x14ac:dyDescent="0.2">
      <c r="X470" s="7"/>
    </row>
    <row r="471" spans="24:24" ht="15" customHeight="1" x14ac:dyDescent="0.2">
      <c r="X471" s="7"/>
    </row>
    <row r="472" spans="24:24" ht="15" customHeight="1" x14ac:dyDescent="0.2">
      <c r="X472" s="7"/>
    </row>
    <row r="473" spans="24:24" ht="15" customHeight="1" x14ac:dyDescent="0.2">
      <c r="X473" s="7"/>
    </row>
    <row r="474" spans="24:24" ht="15" customHeight="1" x14ac:dyDescent="0.2">
      <c r="X474" s="7"/>
    </row>
    <row r="475" spans="24:24" ht="15" customHeight="1" x14ac:dyDescent="0.2">
      <c r="X475" s="7"/>
    </row>
    <row r="476" spans="24:24" ht="15" customHeight="1" x14ac:dyDescent="0.2">
      <c r="X476" s="7"/>
    </row>
    <row r="477" spans="24:24" ht="15" customHeight="1" x14ac:dyDescent="0.2">
      <c r="X477" s="7"/>
    </row>
    <row r="478" spans="24:24" ht="15" customHeight="1" x14ac:dyDescent="0.2">
      <c r="X478" s="7"/>
    </row>
    <row r="479" spans="24:24" ht="15" customHeight="1" x14ac:dyDescent="0.2">
      <c r="X479" s="7"/>
    </row>
    <row r="480" spans="24:24" ht="15" customHeight="1" x14ac:dyDescent="0.2">
      <c r="X480" s="7"/>
    </row>
    <row r="481" spans="24:24" ht="15" customHeight="1" x14ac:dyDescent="0.2">
      <c r="X481" s="7"/>
    </row>
    <row r="482" spans="24:24" ht="15" customHeight="1" x14ac:dyDescent="0.2">
      <c r="X482" s="7"/>
    </row>
    <row r="483" spans="24:24" ht="15" customHeight="1" x14ac:dyDescent="0.2">
      <c r="X483" s="7"/>
    </row>
    <row r="484" spans="24:24" ht="15" customHeight="1" x14ac:dyDescent="0.2">
      <c r="X484" s="7"/>
    </row>
    <row r="485" spans="24:24" ht="15" customHeight="1" x14ac:dyDescent="0.2">
      <c r="X485" s="7"/>
    </row>
    <row r="486" spans="24:24" ht="15" customHeight="1" x14ac:dyDescent="0.2">
      <c r="X486" s="7"/>
    </row>
    <row r="487" spans="24:24" ht="15" customHeight="1" x14ac:dyDescent="0.2">
      <c r="X487" s="7"/>
    </row>
    <row r="488" spans="24:24" ht="15" customHeight="1" x14ac:dyDescent="0.2">
      <c r="X488" s="7"/>
    </row>
    <row r="489" spans="24:24" ht="15" customHeight="1" x14ac:dyDescent="0.2">
      <c r="X489" s="7"/>
    </row>
    <row r="490" spans="24:24" ht="15" customHeight="1" x14ac:dyDescent="0.2">
      <c r="X490" s="7"/>
    </row>
    <row r="491" spans="24:24" ht="15" customHeight="1" x14ac:dyDescent="0.2">
      <c r="X491" s="7"/>
    </row>
    <row r="492" spans="24:24" ht="15" customHeight="1" x14ac:dyDescent="0.2">
      <c r="X492" s="7"/>
    </row>
    <row r="493" spans="24:24" ht="15" customHeight="1" x14ac:dyDescent="0.2">
      <c r="X493" s="7"/>
    </row>
    <row r="494" spans="24:24" ht="15" customHeight="1" x14ac:dyDescent="0.2">
      <c r="X494" s="7"/>
    </row>
    <row r="495" spans="24:24" ht="15" customHeight="1" x14ac:dyDescent="0.2">
      <c r="X495" s="7"/>
    </row>
    <row r="496" spans="24:24" ht="15" customHeight="1" x14ac:dyDescent="0.2">
      <c r="X496" s="7"/>
    </row>
    <row r="497" spans="24:24" ht="15" customHeight="1" x14ac:dyDescent="0.2">
      <c r="X497" s="7"/>
    </row>
    <row r="498" spans="24:24" ht="15" customHeight="1" x14ac:dyDescent="0.2">
      <c r="X498" s="7"/>
    </row>
    <row r="499" spans="24:24" ht="15" customHeight="1" x14ac:dyDescent="0.2">
      <c r="X499" s="7"/>
    </row>
    <row r="500" spans="24:24" ht="15" customHeight="1" x14ac:dyDescent="0.2">
      <c r="X500" s="7"/>
    </row>
    <row r="501" spans="24:24" ht="15" customHeight="1" x14ac:dyDescent="0.2">
      <c r="X501" s="7"/>
    </row>
    <row r="502" spans="24:24" ht="15" customHeight="1" x14ac:dyDescent="0.2">
      <c r="X502" s="7"/>
    </row>
    <row r="503" spans="24:24" ht="15" customHeight="1" x14ac:dyDescent="0.2">
      <c r="X503" s="7"/>
    </row>
    <row r="504" spans="24:24" ht="15" customHeight="1" x14ac:dyDescent="0.2">
      <c r="X504" s="7"/>
    </row>
    <row r="505" spans="24:24" ht="15" customHeight="1" x14ac:dyDescent="0.2">
      <c r="X505" s="7"/>
    </row>
    <row r="506" spans="24:24" ht="15" customHeight="1" x14ac:dyDescent="0.2">
      <c r="X506" s="7"/>
    </row>
    <row r="507" spans="24:24" ht="15" customHeight="1" x14ac:dyDescent="0.2">
      <c r="X507" s="7"/>
    </row>
    <row r="508" spans="24:24" ht="15" customHeight="1" x14ac:dyDescent="0.2">
      <c r="X508" s="7"/>
    </row>
    <row r="509" spans="24:24" ht="15" customHeight="1" x14ac:dyDescent="0.2">
      <c r="X509" s="7"/>
    </row>
    <row r="510" spans="24:24" ht="15" customHeight="1" x14ac:dyDescent="0.2">
      <c r="X510" s="7"/>
    </row>
    <row r="511" spans="24:24" ht="15" customHeight="1" x14ac:dyDescent="0.2">
      <c r="X511" s="7"/>
    </row>
    <row r="512" spans="24:24" ht="15" customHeight="1" x14ac:dyDescent="0.2">
      <c r="X512" s="7"/>
    </row>
    <row r="513" spans="24:24" ht="15" customHeight="1" x14ac:dyDescent="0.2">
      <c r="X513" s="7"/>
    </row>
    <row r="514" spans="24:24" ht="15" customHeight="1" x14ac:dyDescent="0.2">
      <c r="X514" s="7"/>
    </row>
    <row r="515" spans="24:24" ht="15" customHeight="1" x14ac:dyDescent="0.2">
      <c r="X515" s="7"/>
    </row>
    <row r="516" spans="24:24" ht="15" customHeight="1" x14ac:dyDescent="0.2">
      <c r="X516" s="7"/>
    </row>
    <row r="517" spans="24:24" ht="15" customHeight="1" x14ac:dyDescent="0.2">
      <c r="X517" s="7"/>
    </row>
    <row r="518" spans="24:24" ht="15" customHeight="1" x14ac:dyDescent="0.2">
      <c r="X518" s="7"/>
    </row>
    <row r="519" spans="24:24" ht="15" customHeight="1" x14ac:dyDescent="0.2">
      <c r="X519" s="7"/>
    </row>
    <row r="520" spans="24:24" ht="15" customHeight="1" x14ac:dyDescent="0.2">
      <c r="X520" s="7"/>
    </row>
    <row r="521" spans="24:24" ht="15" customHeight="1" x14ac:dyDescent="0.2">
      <c r="X521" s="7"/>
    </row>
    <row r="522" spans="24:24" ht="15" customHeight="1" x14ac:dyDescent="0.2">
      <c r="X522" s="7"/>
    </row>
    <row r="523" spans="24:24" ht="15" customHeight="1" x14ac:dyDescent="0.2">
      <c r="X523" s="7"/>
    </row>
    <row r="524" spans="24:24" ht="15" customHeight="1" x14ac:dyDescent="0.2">
      <c r="X524" s="7"/>
    </row>
    <row r="525" spans="24:24" ht="15" customHeight="1" x14ac:dyDescent="0.2">
      <c r="X525" s="7"/>
    </row>
    <row r="526" spans="24:24" ht="15" customHeight="1" x14ac:dyDescent="0.2">
      <c r="X526" s="7"/>
    </row>
    <row r="527" spans="24:24" ht="15" customHeight="1" x14ac:dyDescent="0.2">
      <c r="X527" s="7"/>
    </row>
    <row r="528" spans="24:24" ht="15" customHeight="1" x14ac:dyDescent="0.2">
      <c r="X528" s="7"/>
    </row>
    <row r="529" spans="24:24" ht="15" customHeight="1" x14ac:dyDescent="0.2">
      <c r="X529" s="7"/>
    </row>
    <row r="530" spans="24:24" ht="15" customHeight="1" x14ac:dyDescent="0.2">
      <c r="X530" s="7"/>
    </row>
    <row r="531" spans="24:24" ht="15" customHeight="1" x14ac:dyDescent="0.2">
      <c r="X531" s="7"/>
    </row>
    <row r="532" spans="24:24" ht="15" customHeight="1" x14ac:dyDescent="0.2">
      <c r="X532" s="7"/>
    </row>
    <row r="533" spans="24:24" ht="15" customHeight="1" x14ac:dyDescent="0.2">
      <c r="X533" s="7"/>
    </row>
    <row r="534" spans="24:24" ht="15" customHeight="1" x14ac:dyDescent="0.2">
      <c r="X534" s="7"/>
    </row>
    <row r="535" spans="24:24" ht="15" customHeight="1" x14ac:dyDescent="0.2">
      <c r="X535" s="7"/>
    </row>
    <row r="536" spans="24:24" ht="15" customHeight="1" x14ac:dyDescent="0.2">
      <c r="X536" s="7"/>
    </row>
    <row r="537" spans="24:24" ht="15" customHeight="1" x14ac:dyDescent="0.2">
      <c r="X537" s="7"/>
    </row>
    <row r="538" spans="24:24" ht="15" customHeight="1" x14ac:dyDescent="0.2">
      <c r="X538" s="7"/>
    </row>
    <row r="539" spans="24:24" ht="15" customHeight="1" x14ac:dyDescent="0.2">
      <c r="X539" s="7"/>
    </row>
    <row r="540" spans="24:24" ht="15" customHeight="1" x14ac:dyDescent="0.2">
      <c r="X540" s="7"/>
    </row>
    <row r="541" spans="24:24" ht="15" customHeight="1" x14ac:dyDescent="0.2">
      <c r="X541" s="7"/>
    </row>
    <row r="542" spans="24:24" ht="15" customHeight="1" x14ac:dyDescent="0.2">
      <c r="X542" s="7"/>
    </row>
    <row r="543" spans="24:24" ht="15" customHeight="1" x14ac:dyDescent="0.2">
      <c r="X543" s="7"/>
    </row>
    <row r="544" spans="24:24" ht="15" customHeight="1" x14ac:dyDescent="0.2">
      <c r="X544" s="7"/>
    </row>
    <row r="545" spans="24:24" ht="15" customHeight="1" x14ac:dyDescent="0.2">
      <c r="X545" s="7"/>
    </row>
    <row r="546" spans="24:24" ht="15" customHeight="1" x14ac:dyDescent="0.2">
      <c r="X546" s="7"/>
    </row>
    <row r="547" spans="24:24" ht="15" customHeight="1" x14ac:dyDescent="0.2">
      <c r="X547" s="7"/>
    </row>
    <row r="548" spans="24:24" ht="15" customHeight="1" x14ac:dyDescent="0.2">
      <c r="X548" s="7"/>
    </row>
    <row r="549" spans="24:24" ht="15" customHeight="1" x14ac:dyDescent="0.2">
      <c r="X549" s="7"/>
    </row>
    <row r="550" spans="24:24" ht="15" customHeight="1" x14ac:dyDescent="0.2">
      <c r="X550" s="7"/>
    </row>
    <row r="551" spans="24:24" ht="15" customHeight="1" x14ac:dyDescent="0.2">
      <c r="X551" s="7"/>
    </row>
    <row r="552" spans="24:24" ht="15" customHeight="1" x14ac:dyDescent="0.2">
      <c r="X552" s="7"/>
    </row>
    <row r="553" spans="24:24" ht="15" customHeight="1" x14ac:dyDescent="0.2">
      <c r="X553" s="7"/>
    </row>
    <row r="554" spans="24:24" ht="15" customHeight="1" x14ac:dyDescent="0.2">
      <c r="X554" s="7"/>
    </row>
    <row r="555" spans="24:24" ht="15" customHeight="1" x14ac:dyDescent="0.2">
      <c r="X555" s="7"/>
    </row>
    <row r="556" spans="24:24" ht="15" customHeight="1" x14ac:dyDescent="0.2">
      <c r="X556" s="7"/>
    </row>
    <row r="557" spans="24:24" ht="15" customHeight="1" x14ac:dyDescent="0.2">
      <c r="X557" s="7"/>
    </row>
    <row r="558" spans="24:24" ht="15" customHeight="1" x14ac:dyDescent="0.2">
      <c r="X558" s="7"/>
    </row>
    <row r="559" spans="24:24" ht="15" customHeight="1" x14ac:dyDescent="0.2">
      <c r="X559" s="7"/>
    </row>
    <row r="560" spans="24:24" ht="15" customHeight="1" x14ac:dyDescent="0.2">
      <c r="X560" s="7"/>
    </row>
    <row r="561" spans="24:24" ht="15" customHeight="1" x14ac:dyDescent="0.2">
      <c r="X561" s="7"/>
    </row>
    <row r="562" spans="24:24" ht="15" customHeight="1" x14ac:dyDescent="0.2">
      <c r="X562" s="7"/>
    </row>
    <row r="563" spans="24:24" ht="15" customHeight="1" x14ac:dyDescent="0.2">
      <c r="X563" s="7"/>
    </row>
    <row r="564" spans="24:24" ht="15" customHeight="1" x14ac:dyDescent="0.2">
      <c r="X564" s="7"/>
    </row>
    <row r="565" spans="24:24" ht="15" customHeight="1" x14ac:dyDescent="0.2">
      <c r="X565" s="7"/>
    </row>
    <row r="566" spans="24:24" ht="15" customHeight="1" x14ac:dyDescent="0.2">
      <c r="X566" s="7"/>
    </row>
    <row r="567" spans="24:24" ht="15" customHeight="1" x14ac:dyDescent="0.2">
      <c r="X567" s="7"/>
    </row>
    <row r="568" spans="24:24" ht="15" customHeight="1" x14ac:dyDescent="0.2">
      <c r="X568" s="7"/>
    </row>
    <row r="569" spans="24:24" ht="15" customHeight="1" x14ac:dyDescent="0.2">
      <c r="X569" s="7"/>
    </row>
    <row r="570" spans="24:24" ht="15" customHeight="1" x14ac:dyDescent="0.2">
      <c r="X570" s="7"/>
    </row>
    <row r="571" spans="24:24" ht="15" customHeight="1" x14ac:dyDescent="0.2">
      <c r="X571" s="7"/>
    </row>
    <row r="572" spans="24:24" ht="15" customHeight="1" x14ac:dyDescent="0.2">
      <c r="X572" s="7"/>
    </row>
    <row r="573" spans="24:24" ht="15" customHeight="1" x14ac:dyDescent="0.2">
      <c r="X573" s="7"/>
    </row>
    <row r="574" spans="24:24" ht="15" customHeight="1" x14ac:dyDescent="0.2">
      <c r="X574" s="7"/>
    </row>
    <row r="575" spans="24:24" ht="15" customHeight="1" x14ac:dyDescent="0.2">
      <c r="X575" s="7"/>
    </row>
    <row r="576" spans="24:24" ht="15" customHeight="1" x14ac:dyDescent="0.2">
      <c r="X576" s="7"/>
    </row>
    <row r="577" spans="24:24" ht="15" customHeight="1" x14ac:dyDescent="0.2">
      <c r="X577" s="7"/>
    </row>
    <row r="578" spans="24:24" ht="15" customHeight="1" x14ac:dyDescent="0.2">
      <c r="X578" s="7"/>
    </row>
    <row r="579" spans="24:24" ht="15" customHeight="1" x14ac:dyDescent="0.2">
      <c r="X579" s="7"/>
    </row>
    <row r="580" spans="24:24" ht="15" customHeight="1" x14ac:dyDescent="0.2">
      <c r="X580" s="7"/>
    </row>
    <row r="581" spans="24:24" ht="15" customHeight="1" x14ac:dyDescent="0.2">
      <c r="X581" s="7"/>
    </row>
    <row r="582" spans="24:24" ht="15" customHeight="1" x14ac:dyDescent="0.2">
      <c r="X582" s="7"/>
    </row>
    <row r="583" spans="24:24" ht="15" customHeight="1" x14ac:dyDescent="0.2">
      <c r="X583" s="7"/>
    </row>
    <row r="584" spans="24:24" ht="15" customHeight="1" x14ac:dyDescent="0.2">
      <c r="X584" s="7"/>
    </row>
    <row r="585" spans="24:24" ht="15" customHeight="1" x14ac:dyDescent="0.2">
      <c r="X585" s="7"/>
    </row>
    <row r="586" spans="24:24" ht="15" customHeight="1" x14ac:dyDescent="0.2">
      <c r="X586" s="7"/>
    </row>
    <row r="587" spans="24:24" ht="15" customHeight="1" x14ac:dyDescent="0.2">
      <c r="X587" s="7"/>
    </row>
    <row r="588" spans="24:24" ht="15" customHeight="1" x14ac:dyDescent="0.2">
      <c r="X588" s="7"/>
    </row>
    <row r="589" spans="24:24" ht="15" customHeight="1" x14ac:dyDescent="0.2">
      <c r="X589" s="7"/>
    </row>
    <row r="590" spans="24:24" ht="15" customHeight="1" x14ac:dyDescent="0.2">
      <c r="X590" s="7"/>
    </row>
    <row r="591" spans="24:24" ht="15" customHeight="1" x14ac:dyDescent="0.2">
      <c r="X591" s="7"/>
    </row>
    <row r="592" spans="24:24" ht="15" customHeight="1" x14ac:dyDescent="0.2">
      <c r="X592" s="7"/>
    </row>
    <row r="593" spans="24:24" ht="15" customHeight="1" x14ac:dyDescent="0.2">
      <c r="X593" s="7"/>
    </row>
    <row r="594" spans="24:24" ht="15" customHeight="1" x14ac:dyDescent="0.2">
      <c r="X594" s="7"/>
    </row>
    <row r="595" spans="24:24" ht="15" customHeight="1" x14ac:dyDescent="0.2">
      <c r="X595" s="7"/>
    </row>
    <row r="596" spans="24:24" ht="15" customHeight="1" x14ac:dyDescent="0.2">
      <c r="X596" s="7"/>
    </row>
    <row r="597" spans="24:24" ht="15" customHeight="1" x14ac:dyDescent="0.2">
      <c r="X597" s="7"/>
    </row>
    <row r="598" spans="24:24" ht="15" customHeight="1" x14ac:dyDescent="0.2">
      <c r="X598" s="7"/>
    </row>
    <row r="599" spans="24:24" ht="15" customHeight="1" x14ac:dyDescent="0.2">
      <c r="X599" s="7"/>
    </row>
    <row r="600" spans="24:24" ht="15" customHeight="1" x14ac:dyDescent="0.2">
      <c r="X600" s="7"/>
    </row>
    <row r="601" spans="24:24" ht="15" customHeight="1" x14ac:dyDescent="0.2">
      <c r="X601" s="7"/>
    </row>
    <row r="602" spans="24:24" ht="15" customHeight="1" x14ac:dyDescent="0.2">
      <c r="X602" s="7"/>
    </row>
    <row r="603" spans="24:24" ht="15" customHeight="1" x14ac:dyDescent="0.2">
      <c r="X603" s="7"/>
    </row>
    <row r="604" spans="24:24" ht="15" customHeight="1" x14ac:dyDescent="0.2">
      <c r="X604" s="7"/>
    </row>
    <row r="605" spans="24:24" ht="15" customHeight="1" x14ac:dyDescent="0.2">
      <c r="X605" s="7"/>
    </row>
    <row r="606" spans="24:24" ht="15" customHeight="1" x14ac:dyDescent="0.2">
      <c r="X606" s="7"/>
    </row>
    <row r="607" spans="24:24" ht="15" customHeight="1" x14ac:dyDescent="0.2">
      <c r="X607" s="7"/>
    </row>
    <row r="608" spans="24:24" ht="15" customHeight="1" x14ac:dyDescent="0.2">
      <c r="X608" s="7"/>
    </row>
    <row r="609" spans="24:24" ht="15" customHeight="1" x14ac:dyDescent="0.2">
      <c r="X609" s="7"/>
    </row>
    <row r="610" spans="24:24" ht="15" customHeight="1" x14ac:dyDescent="0.2">
      <c r="X610" s="7"/>
    </row>
    <row r="611" spans="24:24" ht="15" customHeight="1" x14ac:dyDescent="0.2">
      <c r="X611" s="7"/>
    </row>
    <row r="612" spans="24:24" ht="15" customHeight="1" x14ac:dyDescent="0.2">
      <c r="X612" s="7"/>
    </row>
    <row r="613" spans="24:24" ht="15" customHeight="1" x14ac:dyDescent="0.2">
      <c r="X613" s="7"/>
    </row>
    <row r="614" spans="24:24" ht="15" customHeight="1" x14ac:dyDescent="0.2">
      <c r="X614" s="7"/>
    </row>
    <row r="615" spans="24:24" ht="15" customHeight="1" x14ac:dyDescent="0.2">
      <c r="X615" s="7"/>
    </row>
    <row r="616" spans="24:24" ht="15" customHeight="1" x14ac:dyDescent="0.2">
      <c r="X616" s="7"/>
    </row>
    <row r="617" spans="24:24" ht="15" customHeight="1" x14ac:dyDescent="0.2">
      <c r="X617" s="7"/>
    </row>
    <row r="618" spans="24:24" ht="15" customHeight="1" x14ac:dyDescent="0.2">
      <c r="X618" s="7"/>
    </row>
    <row r="619" spans="24:24" ht="15" customHeight="1" x14ac:dyDescent="0.2">
      <c r="X619" s="7"/>
    </row>
    <row r="620" spans="24:24" ht="15" customHeight="1" x14ac:dyDescent="0.2">
      <c r="X620" s="7"/>
    </row>
    <row r="621" spans="24:24" ht="15" customHeight="1" x14ac:dyDescent="0.2">
      <c r="X621" s="7"/>
    </row>
    <row r="622" spans="24:24" ht="15" customHeight="1" x14ac:dyDescent="0.2">
      <c r="X622" s="7"/>
    </row>
    <row r="623" spans="24:24" ht="15" customHeight="1" x14ac:dyDescent="0.2">
      <c r="X623" s="7"/>
    </row>
    <row r="624" spans="24:24" ht="15" customHeight="1" x14ac:dyDescent="0.2">
      <c r="X624" s="7"/>
    </row>
    <row r="625" spans="24:24" ht="15" customHeight="1" x14ac:dyDescent="0.2">
      <c r="X625" s="7"/>
    </row>
    <row r="626" spans="24:24" ht="15" customHeight="1" x14ac:dyDescent="0.2">
      <c r="X626" s="7"/>
    </row>
    <row r="627" spans="24:24" ht="15" customHeight="1" x14ac:dyDescent="0.2">
      <c r="X627" s="7"/>
    </row>
    <row r="628" spans="24:24" ht="15" customHeight="1" x14ac:dyDescent="0.2">
      <c r="X628" s="7"/>
    </row>
    <row r="629" spans="24:24" ht="15" customHeight="1" x14ac:dyDescent="0.2">
      <c r="X629" s="7"/>
    </row>
    <row r="630" spans="24:24" ht="15" customHeight="1" x14ac:dyDescent="0.2">
      <c r="X630" s="7"/>
    </row>
    <row r="631" spans="24:24" ht="15" customHeight="1" x14ac:dyDescent="0.2">
      <c r="X631" s="7"/>
    </row>
    <row r="632" spans="24:24" ht="15" customHeight="1" x14ac:dyDescent="0.2">
      <c r="X632" s="7"/>
    </row>
    <row r="633" spans="24:24" ht="15" customHeight="1" x14ac:dyDescent="0.2">
      <c r="X633" s="7"/>
    </row>
    <row r="634" spans="24:24" ht="15" customHeight="1" x14ac:dyDescent="0.2">
      <c r="X634" s="7"/>
    </row>
    <row r="635" spans="24:24" ht="15" customHeight="1" x14ac:dyDescent="0.2">
      <c r="X635" s="7"/>
    </row>
    <row r="636" spans="24:24" ht="15" customHeight="1" x14ac:dyDescent="0.2">
      <c r="X636" s="7"/>
    </row>
    <row r="637" spans="24:24" ht="15" customHeight="1" x14ac:dyDescent="0.2">
      <c r="X637" s="7"/>
    </row>
    <row r="638" spans="24:24" ht="15" customHeight="1" x14ac:dyDescent="0.2">
      <c r="X638" s="7"/>
    </row>
    <row r="639" spans="24:24" ht="15" customHeight="1" x14ac:dyDescent="0.2">
      <c r="X639" s="7"/>
    </row>
    <row r="640" spans="24:24" ht="15" customHeight="1" x14ac:dyDescent="0.2">
      <c r="X640" s="7"/>
    </row>
    <row r="641" spans="24:24" ht="15" customHeight="1" x14ac:dyDescent="0.2">
      <c r="X641" s="7"/>
    </row>
    <row r="642" spans="24:24" ht="15" customHeight="1" x14ac:dyDescent="0.2">
      <c r="X642" s="7"/>
    </row>
    <row r="643" spans="24:24" ht="15" customHeight="1" x14ac:dyDescent="0.2">
      <c r="X643" s="7"/>
    </row>
    <row r="644" spans="24:24" ht="15" customHeight="1" x14ac:dyDescent="0.2">
      <c r="X644" s="7"/>
    </row>
    <row r="645" spans="24:24" ht="15" customHeight="1" x14ac:dyDescent="0.2">
      <c r="X645" s="7"/>
    </row>
    <row r="646" spans="24:24" ht="15" customHeight="1" x14ac:dyDescent="0.2">
      <c r="X646" s="7"/>
    </row>
    <row r="647" spans="24:24" ht="15" customHeight="1" x14ac:dyDescent="0.2">
      <c r="X647" s="7"/>
    </row>
    <row r="648" spans="24:24" ht="15" customHeight="1" x14ac:dyDescent="0.2">
      <c r="X648" s="7"/>
    </row>
    <row r="649" spans="24:24" ht="15" customHeight="1" x14ac:dyDescent="0.2">
      <c r="X649" s="7"/>
    </row>
    <row r="650" spans="24:24" ht="15" customHeight="1" x14ac:dyDescent="0.2">
      <c r="X650" s="7"/>
    </row>
    <row r="651" spans="24:24" ht="15" customHeight="1" x14ac:dyDescent="0.2">
      <c r="X651" s="7"/>
    </row>
    <row r="652" spans="24:24" ht="15" customHeight="1" x14ac:dyDescent="0.2">
      <c r="X652" s="7"/>
    </row>
    <row r="653" spans="24:24" ht="15" customHeight="1" x14ac:dyDescent="0.2">
      <c r="X653" s="7"/>
    </row>
    <row r="654" spans="24:24" ht="15" customHeight="1" x14ac:dyDescent="0.2">
      <c r="X654" s="7"/>
    </row>
    <row r="655" spans="24:24" ht="15" customHeight="1" x14ac:dyDescent="0.2">
      <c r="X655" s="7"/>
    </row>
    <row r="656" spans="24:24" ht="15" customHeight="1" x14ac:dyDescent="0.2">
      <c r="X656" s="7"/>
    </row>
    <row r="657" spans="24:24" ht="15" customHeight="1" x14ac:dyDescent="0.2">
      <c r="X657" s="7"/>
    </row>
    <row r="658" spans="24:24" ht="15" customHeight="1" x14ac:dyDescent="0.2">
      <c r="X658" s="7"/>
    </row>
    <row r="659" spans="24:24" ht="15" customHeight="1" x14ac:dyDescent="0.2">
      <c r="X659" s="7"/>
    </row>
    <row r="660" spans="24:24" ht="15" customHeight="1" x14ac:dyDescent="0.2">
      <c r="X660" s="7"/>
    </row>
    <row r="661" spans="24:24" ht="15" customHeight="1" x14ac:dyDescent="0.2">
      <c r="X661" s="7"/>
    </row>
    <row r="662" spans="24:24" ht="15" customHeight="1" x14ac:dyDescent="0.2">
      <c r="X662" s="7"/>
    </row>
    <row r="663" spans="24:24" ht="15" customHeight="1" x14ac:dyDescent="0.2">
      <c r="X663" s="7"/>
    </row>
    <row r="664" spans="24:24" ht="15" customHeight="1" x14ac:dyDescent="0.2">
      <c r="X664" s="7"/>
    </row>
    <row r="665" spans="24:24" ht="15" customHeight="1" x14ac:dyDescent="0.2">
      <c r="X665" s="7"/>
    </row>
    <row r="666" spans="24:24" ht="15" customHeight="1" x14ac:dyDescent="0.2">
      <c r="X666" s="7"/>
    </row>
    <row r="667" spans="24:24" ht="15" customHeight="1" x14ac:dyDescent="0.2">
      <c r="X667" s="7"/>
    </row>
    <row r="668" spans="24:24" ht="15" customHeight="1" x14ac:dyDescent="0.2">
      <c r="X668" s="7"/>
    </row>
    <row r="669" spans="24:24" ht="15" customHeight="1" x14ac:dyDescent="0.2">
      <c r="X669" s="7"/>
    </row>
    <row r="670" spans="24:24" ht="15" customHeight="1" x14ac:dyDescent="0.2">
      <c r="X670" s="7"/>
    </row>
    <row r="671" spans="24:24" ht="15" customHeight="1" x14ac:dyDescent="0.2">
      <c r="X671" s="7"/>
    </row>
    <row r="672" spans="24:24" ht="15" customHeight="1" x14ac:dyDescent="0.2">
      <c r="X672" s="7"/>
    </row>
    <row r="673" spans="24:24" ht="15" customHeight="1" x14ac:dyDescent="0.2">
      <c r="X673" s="7"/>
    </row>
    <row r="674" spans="24:24" ht="15" customHeight="1" x14ac:dyDescent="0.2">
      <c r="X674" s="7"/>
    </row>
    <row r="675" spans="24:24" ht="15" customHeight="1" x14ac:dyDescent="0.2">
      <c r="X675" s="7"/>
    </row>
    <row r="676" spans="24:24" ht="15" customHeight="1" x14ac:dyDescent="0.2">
      <c r="X676" s="7"/>
    </row>
    <row r="677" spans="24:24" ht="15" customHeight="1" x14ac:dyDescent="0.2">
      <c r="X677" s="7"/>
    </row>
    <row r="678" spans="24:24" ht="15" customHeight="1" x14ac:dyDescent="0.2">
      <c r="X678" s="7"/>
    </row>
    <row r="679" spans="24:24" ht="15" customHeight="1" x14ac:dyDescent="0.2">
      <c r="X679" s="7"/>
    </row>
    <row r="680" spans="24:24" ht="15" customHeight="1" x14ac:dyDescent="0.2">
      <c r="X680" s="7"/>
    </row>
    <row r="681" spans="24:24" ht="15" customHeight="1" x14ac:dyDescent="0.2">
      <c r="X681" s="7"/>
    </row>
    <row r="682" spans="24:24" ht="15" customHeight="1" x14ac:dyDescent="0.2">
      <c r="X682" s="7"/>
    </row>
    <row r="683" spans="24:24" ht="15" customHeight="1" x14ac:dyDescent="0.2">
      <c r="X683" s="7"/>
    </row>
    <row r="684" spans="24:24" ht="15" customHeight="1" x14ac:dyDescent="0.2">
      <c r="X684" s="7"/>
    </row>
    <row r="685" spans="24:24" ht="15" customHeight="1" x14ac:dyDescent="0.2">
      <c r="X685" s="7"/>
    </row>
    <row r="686" spans="24:24" ht="15" customHeight="1" x14ac:dyDescent="0.2">
      <c r="X686" s="7"/>
    </row>
    <row r="687" spans="24:24" ht="15" customHeight="1" x14ac:dyDescent="0.2">
      <c r="X687" s="7"/>
    </row>
    <row r="688" spans="24:24" ht="15" customHeight="1" x14ac:dyDescent="0.2">
      <c r="X688" s="7"/>
    </row>
    <row r="689" spans="24:24" ht="15" customHeight="1" x14ac:dyDescent="0.2">
      <c r="X689" s="7"/>
    </row>
    <row r="690" spans="24:24" ht="15" customHeight="1" x14ac:dyDescent="0.2">
      <c r="X690" s="7"/>
    </row>
    <row r="691" spans="24:24" ht="15" customHeight="1" x14ac:dyDescent="0.2">
      <c r="X691" s="7"/>
    </row>
    <row r="692" spans="24:24" ht="15" customHeight="1" x14ac:dyDescent="0.2">
      <c r="X692" s="7"/>
    </row>
    <row r="693" spans="24:24" ht="15" customHeight="1" x14ac:dyDescent="0.2">
      <c r="X693" s="7"/>
    </row>
    <row r="694" spans="24:24" ht="15" customHeight="1" x14ac:dyDescent="0.2">
      <c r="X694" s="7"/>
    </row>
    <row r="695" spans="24:24" ht="15" customHeight="1" x14ac:dyDescent="0.2">
      <c r="X695" s="7"/>
    </row>
    <row r="696" spans="24:24" ht="15" customHeight="1" x14ac:dyDescent="0.2">
      <c r="X696" s="7"/>
    </row>
    <row r="697" spans="24:24" ht="15" customHeight="1" x14ac:dyDescent="0.2">
      <c r="X697" s="7"/>
    </row>
    <row r="698" spans="24:24" ht="15" customHeight="1" x14ac:dyDescent="0.2">
      <c r="X698" s="7"/>
    </row>
    <row r="699" spans="24:24" ht="15" customHeight="1" x14ac:dyDescent="0.2">
      <c r="X699" s="7"/>
    </row>
    <row r="700" spans="24:24" ht="15" customHeight="1" x14ac:dyDescent="0.2">
      <c r="X700" s="7"/>
    </row>
    <row r="701" spans="24:24" ht="15" customHeight="1" x14ac:dyDescent="0.2">
      <c r="X701" s="7"/>
    </row>
    <row r="702" spans="24:24" ht="15" customHeight="1" x14ac:dyDescent="0.2">
      <c r="X702" s="7"/>
    </row>
    <row r="703" spans="24:24" ht="15" customHeight="1" x14ac:dyDescent="0.2">
      <c r="X703" s="7"/>
    </row>
    <row r="704" spans="24:24" ht="15" customHeight="1" x14ac:dyDescent="0.2">
      <c r="X704" s="7"/>
    </row>
    <row r="705" spans="24:24" ht="15" customHeight="1" x14ac:dyDescent="0.2">
      <c r="X705" s="7"/>
    </row>
    <row r="706" spans="24:24" ht="15" customHeight="1" x14ac:dyDescent="0.2">
      <c r="X706" s="7"/>
    </row>
    <row r="707" spans="24:24" ht="15" customHeight="1" x14ac:dyDescent="0.2">
      <c r="X707" s="7"/>
    </row>
    <row r="708" spans="24:24" ht="15" customHeight="1" x14ac:dyDescent="0.2">
      <c r="X708" s="7"/>
    </row>
    <row r="709" spans="24:24" ht="15" customHeight="1" x14ac:dyDescent="0.2">
      <c r="X709" s="7"/>
    </row>
    <row r="710" spans="24:24" ht="15" customHeight="1" x14ac:dyDescent="0.2">
      <c r="X710" s="7"/>
    </row>
    <row r="711" spans="24:24" ht="15" customHeight="1" x14ac:dyDescent="0.2">
      <c r="X711" s="7"/>
    </row>
    <row r="712" spans="24:24" ht="15" customHeight="1" x14ac:dyDescent="0.2">
      <c r="X712" s="7"/>
    </row>
    <row r="713" spans="24:24" ht="15" customHeight="1" x14ac:dyDescent="0.2">
      <c r="X713" s="7"/>
    </row>
    <row r="714" spans="24:24" ht="15" customHeight="1" x14ac:dyDescent="0.2">
      <c r="X714" s="7"/>
    </row>
    <row r="715" spans="24:24" ht="15" customHeight="1" x14ac:dyDescent="0.2">
      <c r="X715" s="7"/>
    </row>
    <row r="716" spans="24:24" ht="15" customHeight="1" x14ac:dyDescent="0.2">
      <c r="X716" s="7"/>
    </row>
    <row r="717" spans="24:24" ht="15" customHeight="1" x14ac:dyDescent="0.2">
      <c r="X717" s="7"/>
    </row>
    <row r="718" spans="24:24" ht="15" customHeight="1" x14ac:dyDescent="0.2">
      <c r="X718" s="7"/>
    </row>
    <row r="719" spans="24:24" ht="15" customHeight="1" x14ac:dyDescent="0.2">
      <c r="X719" s="7"/>
    </row>
    <row r="720" spans="24:24" ht="15" customHeight="1" x14ac:dyDescent="0.2">
      <c r="X720" s="7"/>
    </row>
    <row r="721" spans="24:24" ht="15" customHeight="1" x14ac:dyDescent="0.2">
      <c r="X721" s="7"/>
    </row>
    <row r="722" spans="24:24" ht="15" customHeight="1" x14ac:dyDescent="0.2">
      <c r="X722" s="7"/>
    </row>
    <row r="723" spans="24:24" ht="15" customHeight="1" x14ac:dyDescent="0.2">
      <c r="X723" s="7"/>
    </row>
    <row r="724" spans="24:24" ht="15" customHeight="1" x14ac:dyDescent="0.2">
      <c r="X724" s="7"/>
    </row>
    <row r="725" spans="24:24" ht="15" customHeight="1" x14ac:dyDescent="0.2">
      <c r="X725" s="7"/>
    </row>
    <row r="726" spans="24:24" ht="15" customHeight="1" x14ac:dyDescent="0.2">
      <c r="X726" s="7"/>
    </row>
    <row r="727" spans="24:24" ht="15" customHeight="1" x14ac:dyDescent="0.2">
      <c r="X727" s="7"/>
    </row>
    <row r="728" spans="24:24" ht="15" customHeight="1" x14ac:dyDescent="0.2">
      <c r="X728" s="7"/>
    </row>
    <row r="729" spans="24:24" ht="15" customHeight="1" x14ac:dyDescent="0.2">
      <c r="X729" s="7"/>
    </row>
    <row r="730" spans="24:24" ht="15" customHeight="1" x14ac:dyDescent="0.2">
      <c r="X730" s="7"/>
    </row>
    <row r="731" spans="24:24" ht="15" customHeight="1" x14ac:dyDescent="0.2">
      <c r="X731" s="7"/>
    </row>
    <row r="732" spans="24:24" ht="15" customHeight="1" x14ac:dyDescent="0.2">
      <c r="X732" s="7"/>
    </row>
    <row r="733" spans="24:24" ht="15" customHeight="1" x14ac:dyDescent="0.2">
      <c r="X733" s="7"/>
    </row>
    <row r="734" spans="24:24" ht="15" customHeight="1" x14ac:dyDescent="0.2">
      <c r="X734" s="7"/>
    </row>
    <row r="735" spans="24:24" ht="15" customHeight="1" x14ac:dyDescent="0.2">
      <c r="X735" s="7"/>
    </row>
    <row r="736" spans="24:24" ht="15" customHeight="1" x14ac:dyDescent="0.2">
      <c r="X736" s="7"/>
    </row>
    <row r="737" spans="24:24" ht="15" customHeight="1" x14ac:dyDescent="0.2">
      <c r="X737" s="7"/>
    </row>
    <row r="738" spans="24:24" ht="15" customHeight="1" x14ac:dyDescent="0.2">
      <c r="X738" s="7"/>
    </row>
    <row r="739" spans="24:24" ht="15" customHeight="1" x14ac:dyDescent="0.2">
      <c r="X739" s="7"/>
    </row>
    <row r="740" spans="24:24" ht="15" customHeight="1" x14ac:dyDescent="0.2">
      <c r="X740" s="7"/>
    </row>
    <row r="741" spans="24:24" ht="15" customHeight="1" x14ac:dyDescent="0.2">
      <c r="X741" s="7"/>
    </row>
    <row r="742" spans="24:24" ht="15" customHeight="1" x14ac:dyDescent="0.2">
      <c r="X742" s="7"/>
    </row>
    <row r="743" spans="24:24" ht="15" customHeight="1" x14ac:dyDescent="0.2">
      <c r="X743" s="7"/>
    </row>
    <row r="744" spans="24:24" ht="15" customHeight="1" x14ac:dyDescent="0.2">
      <c r="X744" s="7"/>
    </row>
    <row r="745" spans="24:24" ht="15" customHeight="1" x14ac:dyDescent="0.2">
      <c r="X745" s="7"/>
    </row>
    <row r="746" spans="24:24" ht="15" customHeight="1" x14ac:dyDescent="0.2">
      <c r="X746" s="7"/>
    </row>
    <row r="747" spans="24:24" ht="15" customHeight="1" x14ac:dyDescent="0.2">
      <c r="X747" s="7"/>
    </row>
    <row r="748" spans="24:24" ht="15" customHeight="1" x14ac:dyDescent="0.2">
      <c r="X748" s="7"/>
    </row>
    <row r="749" spans="24:24" ht="15" customHeight="1" x14ac:dyDescent="0.2">
      <c r="X749" s="7"/>
    </row>
    <row r="750" spans="24:24" ht="15" customHeight="1" x14ac:dyDescent="0.2">
      <c r="X750" s="7"/>
    </row>
    <row r="751" spans="24:24" ht="15" customHeight="1" x14ac:dyDescent="0.2">
      <c r="X751" s="7"/>
    </row>
    <row r="752" spans="24:24" ht="15" customHeight="1" x14ac:dyDescent="0.2">
      <c r="X752" s="7"/>
    </row>
    <row r="753" spans="24:24" ht="15" customHeight="1" x14ac:dyDescent="0.2">
      <c r="X753" s="7"/>
    </row>
    <row r="754" spans="24:24" ht="15" customHeight="1" x14ac:dyDescent="0.2">
      <c r="X754" s="7"/>
    </row>
    <row r="755" spans="24:24" ht="15" customHeight="1" x14ac:dyDescent="0.2">
      <c r="X755" s="7"/>
    </row>
    <row r="756" spans="24:24" ht="15" customHeight="1" x14ac:dyDescent="0.2">
      <c r="X756" s="7"/>
    </row>
    <row r="757" spans="24:24" ht="15" customHeight="1" x14ac:dyDescent="0.2">
      <c r="X757" s="7"/>
    </row>
    <row r="758" spans="24:24" ht="15" customHeight="1" x14ac:dyDescent="0.2">
      <c r="X758" s="7"/>
    </row>
    <row r="759" spans="24:24" ht="15" customHeight="1" x14ac:dyDescent="0.2">
      <c r="X759" s="7"/>
    </row>
    <row r="760" spans="24:24" ht="15" customHeight="1" x14ac:dyDescent="0.2">
      <c r="X760" s="7"/>
    </row>
    <row r="761" spans="24:24" ht="15" customHeight="1" x14ac:dyDescent="0.2">
      <c r="X761" s="7"/>
    </row>
    <row r="762" spans="24:24" ht="15" customHeight="1" x14ac:dyDescent="0.2">
      <c r="X762" s="7"/>
    </row>
    <row r="763" spans="24:24" ht="15" customHeight="1" x14ac:dyDescent="0.2">
      <c r="X763" s="7"/>
    </row>
    <row r="764" spans="24:24" ht="15" customHeight="1" x14ac:dyDescent="0.2">
      <c r="X764" s="7"/>
    </row>
    <row r="765" spans="24:24" ht="15" customHeight="1" x14ac:dyDescent="0.2">
      <c r="X765" s="7"/>
    </row>
    <row r="766" spans="24:24" ht="15" customHeight="1" x14ac:dyDescent="0.2">
      <c r="X766" s="7"/>
    </row>
    <row r="767" spans="24:24" ht="15" customHeight="1" x14ac:dyDescent="0.2">
      <c r="X767" s="7"/>
    </row>
    <row r="768" spans="24:24" ht="15" customHeight="1" x14ac:dyDescent="0.2">
      <c r="X768" s="7"/>
    </row>
    <row r="769" spans="24:24" ht="15" customHeight="1" x14ac:dyDescent="0.2">
      <c r="X769" s="7"/>
    </row>
    <row r="770" spans="24:24" ht="15" customHeight="1" x14ac:dyDescent="0.2">
      <c r="X770" s="7"/>
    </row>
    <row r="771" spans="24:24" ht="15" customHeight="1" x14ac:dyDescent="0.2">
      <c r="X771" s="7"/>
    </row>
    <row r="772" spans="24:24" ht="15" customHeight="1" x14ac:dyDescent="0.2">
      <c r="X772" s="7"/>
    </row>
    <row r="773" spans="24:24" ht="15" customHeight="1" x14ac:dyDescent="0.2">
      <c r="X773" s="7"/>
    </row>
    <row r="774" spans="24:24" ht="15" customHeight="1" x14ac:dyDescent="0.2">
      <c r="X774" s="7"/>
    </row>
    <row r="775" spans="24:24" ht="15" customHeight="1" x14ac:dyDescent="0.2">
      <c r="X775" s="7"/>
    </row>
    <row r="776" spans="24:24" ht="15" customHeight="1" x14ac:dyDescent="0.2">
      <c r="X776" s="7"/>
    </row>
    <row r="777" spans="24:24" ht="15" customHeight="1" x14ac:dyDescent="0.2">
      <c r="X777" s="7"/>
    </row>
    <row r="778" spans="24:24" ht="15" customHeight="1" x14ac:dyDescent="0.2">
      <c r="X778" s="7"/>
    </row>
    <row r="779" spans="24:24" ht="15" customHeight="1" x14ac:dyDescent="0.2">
      <c r="X779" s="7"/>
    </row>
    <row r="780" spans="24:24" ht="15" customHeight="1" x14ac:dyDescent="0.2">
      <c r="X780" s="7"/>
    </row>
    <row r="781" spans="24:24" ht="15" customHeight="1" x14ac:dyDescent="0.2">
      <c r="X781" s="7"/>
    </row>
    <row r="782" spans="24:24" ht="15" customHeight="1" x14ac:dyDescent="0.2">
      <c r="X782" s="7"/>
    </row>
    <row r="783" spans="24:24" ht="15" customHeight="1" x14ac:dyDescent="0.2">
      <c r="X783" s="7"/>
    </row>
    <row r="784" spans="24:24" ht="15" customHeight="1" x14ac:dyDescent="0.2">
      <c r="X784" s="7"/>
    </row>
    <row r="785" spans="24:24" ht="15" customHeight="1" x14ac:dyDescent="0.2">
      <c r="X785" s="7"/>
    </row>
    <row r="786" spans="24:24" ht="15" customHeight="1" x14ac:dyDescent="0.2">
      <c r="X786" s="7"/>
    </row>
    <row r="787" spans="24:24" ht="15" customHeight="1" x14ac:dyDescent="0.2">
      <c r="X787" s="7"/>
    </row>
    <row r="788" spans="24:24" ht="15" customHeight="1" x14ac:dyDescent="0.2">
      <c r="X788" s="7"/>
    </row>
    <row r="789" spans="24:24" ht="15" customHeight="1" x14ac:dyDescent="0.2">
      <c r="X789" s="7"/>
    </row>
    <row r="790" spans="24:24" ht="15" customHeight="1" x14ac:dyDescent="0.2">
      <c r="X790" s="7"/>
    </row>
    <row r="791" spans="24:24" ht="15" customHeight="1" x14ac:dyDescent="0.2">
      <c r="X791" s="7"/>
    </row>
    <row r="792" spans="24:24" ht="15" customHeight="1" x14ac:dyDescent="0.2">
      <c r="X792" s="7"/>
    </row>
    <row r="793" spans="24:24" ht="15" customHeight="1" x14ac:dyDescent="0.2">
      <c r="X793" s="7"/>
    </row>
    <row r="794" spans="24:24" ht="15" customHeight="1" x14ac:dyDescent="0.2">
      <c r="X794" s="7"/>
    </row>
    <row r="795" spans="24:24" ht="15" customHeight="1" x14ac:dyDescent="0.2">
      <c r="X795" s="7"/>
    </row>
    <row r="796" spans="24:24" ht="15" customHeight="1" x14ac:dyDescent="0.2">
      <c r="X796" s="7"/>
    </row>
    <row r="797" spans="24:24" ht="15" customHeight="1" x14ac:dyDescent="0.2">
      <c r="X797" s="7"/>
    </row>
    <row r="798" spans="24:24" ht="15" customHeight="1" x14ac:dyDescent="0.2">
      <c r="X798" s="7"/>
    </row>
    <row r="799" spans="24:24" ht="15" customHeight="1" x14ac:dyDescent="0.2">
      <c r="X799" s="7"/>
    </row>
    <row r="800" spans="24:24" ht="15" customHeight="1" x14ac:dyDescent="0.2">
      <c r="X800" s="7"/>
    </row>
    <row r="801" spans="24:24" ht="15" customHeight="1" x14ac:dyDescent="0.2">
      <c r="X801" s="7"/>
    </row>
    <row r="802" spans="24:24" ht="15" customHeight="1" x14ac:dyDescent="0.2">
      <c r="X802" s="7"/>
    </row>
    <row r="803" spans="24:24" ht="15" customHeight="1" x14ac:dyDescent="0.2">
      <c r="X803" s="7"/>
    </row>
    <row r="804" spans="24:24" ht="15" customHeight="1" x14ac:dyDescent="0.2">
      <c r="X804" s="7"/>
    </row>
    <row r="805" spans="24:24" ht="15" customHeight="1" x14ac:dyDescent="0.2">
      <c r="X805" s="7"/>
    </row>
    <row r="806" spans="24:24" ht="15" customHeight="1" x14ac:dyDescent="0.2">
      <c r="X806" s="7"/>
    </row>
    <row r="807" spans="24:24" ht="15" customHeight="1" x14ac:dyDescent="0.2">
      <c r="X807" s="7"/>
    </row>
    <row r="808" spans="24:24" ht="15" customHeight="1" x14ac:dyDescent="0.2">
      <c r="X808" s="7"/>
    </row>
    <row r="809" spans="24:24" ht="15" customHeight="1" x14ac:dyDescent="0.2">
      <c r="X809" s="7"/>
    </row>
    <row r="810" spans="24:24" ht="15" customHeight="1" x14ac:dyDescent="0.2">
      <c r="X810" s="7"/>
    </row>
    <row r="811" spans="24:24" ht="15" customHeight="1" x14ac:dyDescent="0.2">
      <c r="X811" s="7"/>
    </row>
    <row r="812" spans="24:24" ht="15" customHeight="1" x14ac:dyDescent="0.2">
      <c r="X812" s="7"/>
    </row>
    <row r="813" spans="24:24" ht="15" customHeight="1" x14ac:dyDescent="0.2">
      <c r="X813" s="7"/>
    </row>
    <row r="814" spans="24:24" ht="15" customHeight="1" x14ac:dyDescent="0.2">
      <c r="X814" s="7"/>
    </row>
    <row r="815" spans="24:24" ht="15" customHeight="1" x14ac:dyDescent="0.2">
      <c r="X815" s="7"/>
    </row>
    <row r="816" spans="24:24" ht="15" customHeight="1" x14ac:dyDescent="0.2">
      <c r="X816" s="7"/>
    </row>
    <row r="817" spans="24:24" ht="15" customHeight="1" x14ac:dyDescent="0.2">
      <c r="X817" s="7"/>
    </row>
    <row r="818" spans="24:24" ht="15" customHeight="1" x14ac:dyDescent="0.2">
      <c r="X818" s="7"/>
    </row>
    <row r="819" spans="24:24" ht="15" customHeight="1" x14ac:dyDescent="0.2">
      <c r="X819" s="7"/>
    </row>
    <row r="820" spans="24:24" ht="15" customHeight="1" x14ac:dyDescent="0.2">
      <c r="X820" s="7"/>
    </row>
    <row r="821" spans="24:24" ht="15" customHeight="1" x14ac:dyDescent="0.2">
      <c r="X821" s="7"/>
    </row>
    <row r="822" spans="24:24" ht="15" customHeight="1" x14ac:dyDescent="0.2">
      <c r="X822" s="7"/>
    </row>
    <row r="823" spans="24:24" ht="15" customHeight="1" x14ac:dyDescent="0.2">
      <c r="X823" s="7"/>
    </row>
    <row r="824" spans="24:24" ht="15" customHeight="1" x14ac:dyDescent="0.2">
      <c r="X824" s="7"/>
    </row>
    <row r="825" spans="24:24" ht="15" customHeight="1" x14ac:dyDescent="0.2">
      <c r="X825" s="7"/>
    </row>
    <row r="826" spans="24:24" ht="15" customHeight="1" x14ac:dyDescent="0.2">
      <c r="X826" s="7"/>
    </row>
    <row r="827" spans="24:24" ht="15" customHeight="1" x14ac:dyDescent="0.2">
      <c r="X827" s="7"/>
    </row>
    <row r="828" spans="24:24" ht="15" customHeight="1" x14ac:dyDescent="0.2">
      <c r="X828" s="7"/>
    </row>
    <row r="829" spans="24:24" ht="15" customHeight="1" x14ac:dyDescent="0.2">
      <c r="X829" s="7"/>
    </row>
    <row r="830" spans="24:24" ht="15" customHeight="1" x14ac:dyDescent="0.2">
      <c r="X830" s="7"/>
    </row>
    <row r="831" spans="24:24" ht="15" customHeight="1" x14ac:dyDescent="0.2">
      <c r="X831" s="7"/>
    </row>
    <row r="832" spans="24:24" ht="15" customHeight="1" x14ac:dyDescent="0.2">
      <c r="X832" s="7"/>
    </row>
    <row r="833" spans="24:24" ht="15" customHeight="1" x14ac:dyDescent="0.2">
      <c r="X833" s="7"/>
    </row>
    <row r="834" spans="24:24" ht="15" customHeight="1" x14ac:dyDescent="0.2">
      <c r="X834" s="7"/>
    </row>
    <row r="835" spans="24:24" ht="15" customHeight="1" x14ac:dyDescent="0.2">
      <c r="X835" s="7"/>
    </row>
    <row r="836" spans="24:24" ht="15" customHeight="1" x14ac:dyDescent="0.2">
      <c r="X836" s="7"/>
    </row>
    <row r="837" spans="24:24" ht="15" customHeight="1" x14ac:dyDescent="0.2">
      <c r="X837" s="7"/>
    </row>
    <row r="838" spans="24:24" ht="15" customHeight="1" x14ac:dyDescent="0.2">
      <c r="X838" s="7"/>
    </row>
    <row r="839" spans="24:24" ht="15" customHeight="1" x14ac:dyDescent="0.2">
      <c r="X839" s="7"/>
    </row>
    <row r="840" spans="24:24" ht="15" customHeight="1" x14ac:dyDescent="0.2">
      <c r="X840" s="7"/>
    </row>
    <row r="841" spans="24:24" ht="15" customHeight="1" x14ac:dyDescent="0.2">
      <c r="X841" s="7"/>
    </row>
    <row r="842" spans="24:24" ht="15" customHeight="1" x14ac:dyDescent="0.2">
      <c r="X842" s="7"/>
    </row>
    <row r="843" spans="24:24" ht="15" customHeight="1" x14ac:dyDescent="0.2">
      <c r="X843" s="7"/>
    </row>
    <row r="844" spans="24:24" ht="15" customHeight="1" x14ac:dyDescent="0.2">
      <c r="X844" s="7"/>
    </row>
    <row r="845" spans="24:24" ht="15" customHeight="1" x14ac:dyDescent="0.2">
      <c r="X845" s="7"/>
    </row>
    <row r="846" spans="24:24" ht="15" customHeight="1" x14ac:dyDescent="0.2">
      <c r="X846" s="7"/>
    </row>
    <row r="847" spans="24:24" ht="15" customHeight="1" x14ac:dyDescent="0.2">
      <c r="X847" s="7"/>
    </row>
    <row r="848" spans="24:24" ht="15" customHeight="1" x14ac:dyDescent="0.2">
      <c r="X848" s="7"/>
    </row>
    <row r="849" spans="24:24" ht="15" customHeight="1" x14ac:dyDescent="0.2">
      <c r="X849" s="7"/>
    </row>
    <row r="850" spans="24:24" ht="15" customHeight="1" x14ac:dyDescent="0.2">
      <c r="X850" s="7"/>
    </row>
    <row r="851" spans="24:24" ht="15" customHeight="1" x14ac:dyDescent="0.2">
      <c r="X851" s="7"/>
    </row>
    <row r="852" spans="24:24" ht="15" customHeight="1" x14ac:dyDescent="0.2">
      <c r="X852" s="7"/>
    </row>
    <row r="853" spans="24:24" ht="15" customHeight="1" x14ac:dyDescent="0.2">
      <c r="X853" s="7"/>
    </row>
    <row r="854" spans="24:24" ht="15" customHeight="1" x14ac:dyDescent="0.2">
      <c r="X854" s="7"/>
    </row>
    <row r="855" spans="24:24" ht="15" customHeight="1" x14ac:dyDescent="0.2">
      <c r="X855" s="7"/>
    </row>
    <row r="856" spans="24:24" ht="15" customHeight="1" x14ac:dyDescent="0.2">
      <c r="X856" s="7"/>
    </row>
    <row r="857" spans="24:24" ht="15" customHeight="1" x14ac:dyDescent="0.2">
      <c r="X857" s="7"/>
    </row>
    <row r="858" spans="24:24" ht="15" customHeight="1" x14ac:dyDescent="0.2">
      <c r="X858" s="7"/>
    </row>
    <row r="859" spans="24:24" ht="15" customHeight="1" x14ac:dyDescent="0.2">
      <c r="X859" s="7"/>
    </row>
    <row r="860" spans="24:24" ht="15" customHeight="1" x14ac:dyDescent="0.2">
      <c r="X860" s="7"/>
    </row>
    <row r="861" spans="24:24" ht="15" customHeight="1" x14ac:dyDescent="0.2">
      <c r="X861" s="7"/>
    </row>
    <row r="862" spans="24:24" ht="15" customHeight="1" x14ac:dyDescent="0.2">
      <c r="X862" s="7"/>
    </row>
    <row r="863" spans="24:24" ht="15" customHeight="1" x14ac:dyDescent="0.2">
      <c r="X863" s="7"/>
    </row>
    <row r="864" spans="24:24" ht="15" customHeight="1" x14ac:dyDescent="0.2">
      <c r="X864" s="7"/>
    </row>
    <row r="865" spans="24:24" ht="15" customHeight="1" x14ac:dyDescent="0.2">
      <c r="X865" s="7"/>
    </row>
    <row r="866" spans="24:24" ht="15" customHeight="1" x14ac:dyDescent="0.2">
      <c r="X866" s="7"/>
    </row>
    <row r="867" spans="24:24" ht="15" customHeight="1" x14ac:dyDescent="0.2">
      <c r="X867" s="7"/>
    </row>
    <row r="868" spans="24:24" ht="15" customHeight="1" x14ac:dyDescent="0.2">
      <c r="X868" s="7"/>
    </row>
    <row r="869" spans="24:24" ht="15" customHeight="1" x14ac:dyDescent="0.2">
      <c r="X869" s="7"/>
    </row>
    <row r="870" spans="24:24" ht="15" customHeight="1" x14ac:dyDescent="0.2">
      <c r="X870" s="7"/>
    </row>
    <row r="871" spans="24:24" ht="15" customHeight="1" x14ac:dyDescent="0.2">
      <c r="X871" s="7"/>
    </row>
    <row r="872" spans="24:24" ht="15" customHeight="1" x14ac:dyDescent="0.2">
      <c r="X872" s="7"/>
    </row>
    <row r="873" spans="24:24" ht="15" customHeight="1" x14ac:dyDescent="0.2">
      <c r="X873" s="7"/>
    </row>
    <row r="874" spans="24:24" ht="15" customHeight="1" x14ac:dyDescent="0.2">
      <c r="X874" s="7"/>
    </row>
    <row r="875" spans="24:24" ht="15" customHeight="1" x14ac:dyDescent="0.2">
      <c r="X875" s="7"/>
    </row>
    <row r="876" spans="24:24" ht="15" customHeight="1" x14ac:dyDescent="0.2">
      <c r="X876" s="7"/>
    </row>
    <row r="877" spans="24:24" ht="15" customHeight="1" x14ac:dyDescent="0.2">
      <c r="X877" s="7"/>
    </row>
    <row r="878" spans="24:24" ht="15" customHeight="1" x14ac:dyDescent="0.2">
      <c r="X878" s="7"/>
    </row>
    <row r="879" spans="24:24" ht="15" customHeight="1" x14ac:dyDescent="0.2">
      <c r="X879" s="7"/>
    </row>
    <row r="880" spans="24:24" ht="15" customHeight="1" x14ac:dyDescent="0.2">
      <c r="X880" s="7"/>
    </row>
    <row r="881" spans="24:24" ht="15" customHeight="1" x14ac:dyDescent="0.2">
      <c r="X881" s="7"/>
    </row>
    <row r="882" spans="24:24" ht="15" customHeight="1" x14ac:dyDescent="0.2">
      <c r="X882" s="7"/>
    </row>
    <row r="883" spans="24:24" ht="15" customHeight="1" x14ac:dyDescent="0.2">
      <c r="X883" s="7"/>
    </row>
    <row r="884" spans="24:24" ht="15" customHeight="1" x14ac:dyDescent="0.2">
      <c r="X884" s="7"/>
    </row>
    <row r="885" spans="24:24" ht="15" customHeight="1" x14ac:dyDescent="0.2">
      <c r="X885" s="7"/>
    </row>
    <row r="886" spans="24:24" ht="15" customHeight="1" x14ac:dyDescent="0.2">
      <c r="X886" s="7"/>
    </row>
    <row r="887" spans="24:24" ht="15" customHeight="1" x14ac:dyDescent="0.2">
      <c r="X887" s="7"/>
    </row>
    <row r="888" spans="24:24" ht="15" customHeight="1" x14ac:dyDescent="0.2">
      <c r="X888" s="7"/>
    </row>
    <row r="889" spans="24:24" ht="15" customHeight="1" x14ac:dyDescent="0.2">
      <c r="X889" s="7"/>
    </row>
    <row r="890" spans="24:24" ht="15" customHeight="1" x14ac:dyDescent="0.2">
      <c r="X890" s="7"/>
    </row>
    <row r="891" spans="24:24" ht="15" customHeight="1" x14ac:dyDescent="0.2">
      <c r="X891" s="7"/>
    </row>
    <row r="892" spans="24:24" ht="15" customHeight="1" x14ac:dyDescent="0.2">
      <c r="X892" s="7"/>
    </row>
    <row r="893" spans="24:24" ht="15" customHeight="1" x14ac:dyDescent="0.2">
      <c r="X893" s="7"/>
    </row>
    <row r="894" spans="24:24" ht="15" customHeight="1" x14ac:dyDescent="0.2">
      <c r="X894" s="7"/>
    </row>
    <row r="895" spans="24:24" ht="15" customHeight="1" x14ac:dyDescent="0.2">
      <c r="X895" s="7"/>
    </row>
    <row r="896" spans="24:24" ht="15" customHeight="1" x14ac:dyDescent="0.2">
      <c r="X896" s="7"/>
    </row>
    <row r="897" spans="24:24" ht="15" customHeight="1" x14ac:dyDescent="0.2">
      <c r="X897" s="7"/>
    </row>
    <row r="898" spans="24:24" ht="15" customHeight="1" x14ac:dyDescent="0.2">
      <c r="X898" s="7"/>
    </row>
    <row r="899" spans="24:24" ht="15" customHeight="1" x14ac:dyDescent="0.2">
      <c r="X899" s="7"/>
    </row>
    <row r="900" spans="24:24" ht="15" customHeight="1" x14ac:dyDescent="0.2">
      <c r="X900" s="7"/>
    </row>
    <row r="901" spans="24:24" ht="15" customHeight="1" x14ac:dyDescent="0.2">
      <c r="X901" s="7"/>
    </row>
    <row r="902" spans="24:24" ht="15" customHeight="1" x14ac:dyDescent="0.2">
      <c r="X902" s="7"/>
    </row>
    <row r="903" spans="24:24" ht="15" customHeight="1" x14ac:dyDescent="0.2">
      <c r="X903" s="7"/>
    </row>
    <row r="904" spans="24:24" ht="15" customHeight="1" x14ac:dyDescent="0.2">
      <c r="X904" s="7"/>
    </row>
    <row r="905" spans="24:24" ht="15" customHeight="1" x14ac:dyDescent="0.2">
      <c r="X905" s="7"/>
    </row>
    <row r="906" spans="24:24" ht="15" customHeight="1" x14ac:dyDescent="0.2">
      <c r="X906" s="7"/>
    </row>
    <row r="907" spans="24:24" ht="15" customHeight="1" x14ac:dyDescent="0.2">
      <c r="X907" s="7"/>
    </row>
    <row r="908" spans="24:24" ht="15" customHeight="1" x14ac:dyDescent="0.2">
      <c r="X908" s="7"/>
    </row>
    <row r="909" spans="24:24" ht="15" customHeight="1" x14ac:dyDescent="0.2">
      <c r="X909" s="7"/>
    </row>
    <row r="910" spans="24:24" ht="15" customHeight="1" x14ac:dyDescent="0.2">
      <c r="X910" s="7"/>
    </row>
    <row r="911" spans="24:24" ht="15" customHeight="1" x14ac:dyDescent="0.2">
      <c r="X911" s="7"/>
    </row>
    <row r="912" spans="24:24" ht="15" customHeight="1" x14ac:dyDescent="0.2">
      <c r="X912" s="7"/>
    </row>
    <row r="913" spans="24:24" ht="15" customHeight="1" x14ac:dyDescent="0.2">
      <c r="X913" s="7"/>
    </row>
    <row r="914" spans="24:24" ht="15" customHeight="1" x14ac:dyDescent="0.2">
      <c r="X914" s="7"/>
    </row>
    <row r="915" spans="24:24" ht="15" customHeight="1" x14ac:dyDescent="0.2">
      <c r="X915" s="7"/>
    </row>
    <row r="916" spans="24:24" ht="15" customHeight="1" x14ac:dyDescent="0.2">
      <c r="X916" s="7"/>
    </row>
    <row r="917" spans="24:24" ht="15" customHeight="1" x14ac:dyDescent="0.2">
      <c r="X917" s="7"/>
    </row>
    <row r="918" spans="24:24" ht="15" customHeight="1" x14ac:dyDescent="0.2">
      <c r="X918" s="7"/>
    </row>
    <row r="919" spans="24:24" ht="15" customHeight="1" x14ac:dyDescent="0.2">
      <c r="X919" s="7"/>
    </row>
    <row r="920" spans="24:24" ht="15" customHeight="1" x14ac:dyDescent="0.2">
      <c r="X920" s="7"/>
    </row>
    <row r="921" spans="24:24" ht="15" customHeight="1" x14ac:dyDescent="0.2">
      <c r="X921" s="7"/>
    </row>
    <row r="922" spans="24:24" ht="15" customHeight="1" x14ac:dyDescent="0.2">
      <c r="X922" s="7"/>
    </row>
    <row r="923" spans="24:24" ht="15" customHeight="1" x14ac:dyDescent="0.2">
      <c r="X923" s="7"/>
    </row>
    <row r="924" spans="24:24" ht="15" customHeight="1" x14ac:dyDescent="0.2">
      <c r="X924" s="7"/>
    </row>
    <row r="925" spans="24:24" ht="15" customHeight="1" x14ac:dyDescent="0.2">
      <c r="X925" s="7"/>
    </row>
    <row r="926" spans="24:24" ht="15" customHeight="1" x14ac:dyDescent="0.2">
      <c r="X926" s="7"/>
    </row>
    <row r="927" spans="24:24" ht="15" customHeight="1" x14ac:dyDescent="0.2">
      <c r="X927" s="7"/>
    </row>
    <row r="928" spans="24:24" ht="15" customHeight="1" x14ac:dyDescent="0.2">
      <c r="X928" s="7"/>
    </row>
    <row r="929" spans="24:24" ht="15" customHeight="1" x14ac:dyDescent="0.2">
      <c r="X929" s="7"/>
    </row>
    <row r="930" spans="24:24" ht="15" customHeight="1" x14ac:dyDescent="0.2">
      <c r="X930" s="7"/>
    </row>
    <row r="931" spans="24:24" ht="15" customHeight="1" x14ac:dyDescent="0.2">
      <c r="X931" s="7"/>
    </row>
    <row r="932" spans="24:24" ht="15" customHeight="1" x14ac:dyDescent="0.2">
      <c r="X932" s="7"/>
    </row>
    <row r="933" spans="24:24" ht="15" customHeight="1" x14ac:dyDescent="0.2">
      <c r="X933" s="7"/>
    </row>
    <row r="934" spans="24:24" ht="15" customHeight="1" x14ac:dyDescent="0.2">
      <c r="X934" s="7"/>
    </row>
    <row r="935" spans="24:24" ht="15" customHeight="1" x14ac:dyDescent="0.2">
      <c r="X935" s="7"/>
    </row>
    <row r="936" spans="24:24" ht="15" customHeight="1" x14ac:dyDescent="0.2">
      <c r="X936" s="7"/>
    </row>
    <row r="937" spans="24:24" ht="15" customHeight="1" x14ac:dyDescent="0.2">
      <c r="X937" s="7"/>
    </row>
    <row r="938" spans="24:24" ht="15" customHeight="1" x14ac:dyDescent="0.2">
      <c r="X938" s="7"/>
    </row>
    <row r="939" spans="24:24" ht="15" customHeight="1" x14ac:dyDescent="0.2">
      <c r="X939" s="7"/>
    </row>
    <row r="940" spans="24:24" ht="15" customHeight="1" x14ac:dyDescent="0.2">
      <c r="X940" s="7"/>
    </row>
    <row r="941" spans="24:24" ht="15" customHeight="1" x14ac:dyDescent="0.2">
      <c r="X941" s="7"/>
    </row>
    <row r="942" spans="24:24" ht="15" customHeight="1" x14ac:dyDescent="0.2">
      <c r="X942" s="7"/>
    </row>
    <row r="943" spans="24:24" ht="15" customHeight="1" x14ac:dyDescent="0.2">
      <c r="X943" s="7"/>
    </row>
    <row r="944" spans="24:24" ht="15" customHeight="1" x14ac:dyDescent="0.2">
      <c r="X944" s="7"/>
    </row>
    <row r="945" spans="24:24" ht="15" customHeight="1" x14ac:dyDescent="0.2">
      <c r="X945" s="7"/>
    </row>
    <row r="946" spans="24:24" ht="15" customHeight="1" x14ac:dyDescent="0.2">
      <c r="X946" s="7"/>
    </row>
    <row r="947" spans="24:24" ht="15" customHeight="1" x14ac:dyDescent="0.2">
      <c r="X947" s="7"/>
    </row>
    <row r="948" spans="24:24" ht="15" customHeight="1" x14ac:dyDescent="0.2">
      <c r="X948" s="7"/>
    </row>
    <row r="949" spans="24:24" ht="15" customHeight="1" x14ac:dyDescent="0.2">
      <c r="X949" s="7"/>
    </row>
    <row r="950" spans="24:24" ht="15" customHeight="1" x14ac:dyDescent="0.2">
      <c r="X950" s="7"/>
    </row>
    <row r="951" spans="24:24" ht="15" customHeight="1" x14ac:dyDescent="0.2">
      <c r="X951" s="7"/>
    </row>
    <row r="952" spans="24:24" ht="15" customHeight="1" x14ac:dyDescent="0.2">
      <c r="X952" s="7"/>
    </row>
    <row r="953" spans="24:24" ht="15" customHeight="1" x14ac:dyDescent="0.2">
      <c r="X953" s="7"/>
    </row>
    <row r="954" spans="24:24" ht="15" customHeight="1" x14ac:dyDescent="0.2">
      <c r="X954" s="7"/>
    </row>
    <row r="955" spans="24:24" ht="15" customHeight="1" x14ac:dyDescent="0.2">
      <c r="X955" s="7"/>
    </row>
    <row r="956" spans="24:24" ht="15" customHeight="1" x14ac:dyDescent="0.2">
      <c r="X956" s="7"/>
    </row>
    <row r="957" spans="24:24" ht="15" customHeight="1" x14ac:dyDescent="0.2">
      <c r="X957" s="7"/>
    </row>
    <row r="958" spans="24:24" ht="15" customHeight="1" x14ac:dyDescent="0.2">
      <c r="X958" s="7"/>
    </row>
    <row r="959" spans="24:24" ht="15" customHeight="1" x14ac:dyDescent="0.2">
      <c r="X959" s="7"/>
    </row>
    <row r="960" spans="24:24" ht="15" customHeight="1" x14ac:dyDescent="0.2">
      <c r="X960" s="7"/>
    </row>
    <row r="961" spans="24:24" ht="15" customHeight="1" x14ac:dyDescent="0.2">
      <c r="X961" s="7"/>
    </row>
    <row r="962" spans="24:24" ht="15" customHeight="1" x14ac:dyDescent="0.2">
      <c r="X962" s="7"/>
    </row>
    <row r="963" spans="24:24" ht="15" customHeight="1" x14ac:dyDescent="0.2">
      <c r="X963" s="7"/>
    </row>
    <row r="964" spans="24:24" ht="15" customHeight="1" x14ac:dyDescent="0.2">
      <c r="X964" s="7"/>
    </row>
    <row r="965" spans="24:24" ht="15" customHeight="1" x14ac:dyDescent="0.2">
      <c r="X965" s="7"/>
    </row>
    <row r="966" spans="24:24" ht="15" customHeight="1" x14ac:dyDescent="0.2">
      <c r="X966" s="7"/>
    </row>
    <row r="967" spans="24:24" ht="15" customHeight="1" x14ac:dyDescent="0.2">
      <c r="X967" s="7"/>
    </row>
    <row r="968" spans="24:24" ht="15" customHeight="1" x14ac:dyDescent="0.2">
      <c r="X968" s="7"/>
    </row>
    <row r="969" spans="24:24" ht="15" customHeight="1" x14ac:dyDescent="0.2">
      <c r="X969" s="7"/>
    </row>
    <row r="970" spans="24:24" ht="15" customHeight="1" x14ac:dyDescent="0.2">
      <c r="X970" s="7"/>
    </row>
    <row r="971" spans="24:24" ht="15" customHeight="1" x14ac:dyDescent="0.2">
      <c r="X971" s="7"/>
    </row>
    <row r="972" spans="24:24" ht="15" customHeight="1" x14ac:dyDescent="0.2">
      <c r="X972" s="7"/>
    </row>
    <row r="973" spans="24:24" ht="15" customHeight="1" x14ac:dyDescent="0.2">
      <c r="X973" s="7"/>
    </row>
    <row r="974" spans="24:24" ht="15" customHeight="1" x14ac:dyDescent="0.2">
      <c r="X974" s="7"/>
    </row>
    <row r="975" spans="24:24" ht="15" customHeight="1" x14ac:dyDescent="0.2">
      <c r="X975" s="7"/>
    </row>
    <row r="976" spans="24:24" ht="15" customHeight="1" x14ac:dyDescent="0.2">
      <c r="X976" s="7"/>
    </row>
    <row r="977" spans="24:24" ht="15" customHeight="1" x14ac:dyDescent="0.2">
      <c r="X977" s="7"/>
    </row>
    <row r="978" spans="24:24" ht="15" customHeight="1" x14ac:dyDescent="0.2">
      <c r="X978" s="7"/>
    </row>
    <row r="979" spans="24:24" ht="15" customHeight="1" x14ac:dyDescent="0.2">
      <c r="X979" s="7"/>
    </row>
    <row r="980" spans="24:24" ht="15" customHeight="1" x14ac:dyDescent="0.2">
      <c r="X980" s="7"/>
    </row>
    <row r="981" spans="24:24" ht="15" customHeight="1" x14ac:dyDescent="0.2">
      <c r="X981" s="7"/>
    </row>
    <row r="982" spans="24:24" ht="15" customHeight="1" x14ac:dyDescent="0.2">
      <c r="X982" s="7"/>
    </row>
    <row r="983" spans="24:24" ht="15" customHeight="1" x14ac:dyDescent="0.2">
      <c r="X983" s="7"/>
    </row>
    <row r="984" spans="24:24" ht="15" customHeight="1" x14ac:dyDescent="0.2">
      <c r="X984" s="7"/>
    </row>
    <row r="985" spans="24:24" ht="15" customHeight="1" x14ac:dyDescent="0.2">
      <c r="X985" s="7"/>
    </row>
    <row r="986" spans="24:24" ht="15" customHeight="1" x14ac:dyDescent="0.2">
      <c r="X986" s="7"/>
    </row>
    <row r="987" spans="24:24" ht="15" customHeight="1" x14ac:dyDescent="0.2">
      <c r="X987" s="7"/>
    </row>
    <row r="988" spans="24:24" ht="15" customHeight="1" x14ac:dyDescent="0.2">
      <c r="X988" s="7"/>
    </row>
    <row r="989" spans="24:24" ht="15" customHeight="1" x14ac:dyDescent="0.2">
      <c r="X989" s="7"/>
    </row>
    <row r="990" spans="24:24" ht="15" customHeight="1" x14ac:dyDescent="0.2">
      <c r="X990" s="7"/>
    </row>
    <row r="991" spans="24:24" ht="15" customHeight="1" x14ac:dyDescent="0.2">
      <c r="X991" s="7"/>
    </row>
    <row r="992" spans="24:24" ht="15" customHeight="1" x14ac:dyDescent="0.2">
      <c r="X992" s="7"/>
    </row>
    <row r="993" spans="24:24" ht="15" customHeight="1" x14ac:dyDescent="0.2">
      <c r="X993" s="7"/>
    </row>
    <row r="994" spans="24:24" ht="15" customHeight="1" x14ac:dyDescent="0.2">
      <c r="X994" s="7"/>
    </row>
    <row r="995" spans="24:24" ht="15" customHeight="1" x14ac:dyDescent="0.2">
      <c r="X995" s="7"/>
    </row>
    <row r="996" spans="24:24" ht="15" customHeight="1" x14ac:dyDescent="0.2">
      <c r="X996" s="7"/>
    </row>
    <row r="997" spans="24:24" ht="15" customHeight="1" x14ac:dyDescent="0.2">
      <c r="X997" s="7"/>
    </row>
    <row r="998" spans="24:24" ht="15" customHeight="1" x14ac:dyDescent="0.2">
      <c r="X998" s="7"/>
    </row>
    <row r="999" spans="24:24" ht="15" customHeight="1" x14ac:dyDescent="0.2">
      <c r="X999" s="7"/>
    </row>
    <row r="1000" spans="24:24" ht="15" customHeight="1" x14ac:dyDescent="0.2">
      <c r="X1000" s="7"/>
    </row>
    <row r="1001" spans="24:24" ht="15" customHeight="1" x14ac:dyDescent="0.2">
      <c r="X1001" s="7"/>
    </row>
    <row r="1002" spans="24:24" ht="15" customHeight="1" x14ac:dyDescent="0.2">
      <c r="X1002" s="7"/>
    </row>
    <row r="1003" spans="24:24" ht="15" customHeight="1" x14ac:dyDescent="0.2">
      <c r="X1003" s="7"/>
    </row>
    <row r="1004" spans="24:24" ht="15" customHeight="1" x14ac:dyDescent="0.2">
      <c r="X1004" s="7"/>
    </row>
    <row r="1005" spans="24:24" ht="15" customHeight="1" x14ac:dyDescent="0.2">
      <c r="X1005" s="7"/>
    </row>
    <row r="1006" spans="24:24" ht="15" customHeight="1" x14ac:dyDescent="0.2">
      <c r="X1006" s="7"/>
    </row>
    <row r="1007" spans="24:24" ht="15" customHeight="1" x14ac:dyDescent="0.2">
      <c r="X1007" s="7"/>
    </row>
    <row r="1008" spans="24:24" ht="15" customHeight="1" x14ac:dyDescent="0.2">
      <c r="X1008" s="7"/>
    </row>
    <row r="1009" spans="24:24" ht="15" customHeight="1" x14ac:dyDescent="0.2">
      <c r="X1009" s="7"/>
    </row>
    <row r="1010" spans="24:24" ht="15" customHeight="1" x14ac:dyDescent="0.2">
      <c r="X1010" s="7"/>
    </row>
    <row r="1011" spans="24:24" ht="15" customHeight="1" x14ac:dyDescent="0.2">
      <c r="X1011" s="7"/>
    </row>
    <row r="1012" spans="24:24" ht="15" customHeight="1" x14ac:dyDescent="0.2">
      <c r="X1012" s="7"/>
    </row>
    <row r="1013" spans="24:24" ht="15" customHeight="1" x14ac:dyDescent="0.2">
      <c r="X1013" s="7"/>
    </row>
    <row r="1014" spans="24:24" ht="15" customHeight="1" x14ac:dyDescent="0.2">
      <c r="X1014" s="7"/>
    </row>
    <row r="1015" spans="24:24" ht="15" customHeight="1" x14ac:dyDescent="0.2">
      <c r="X1015" s="7"/>
    </row>
    <row r="1016" spans="24:24" ht="15" customHeight="1" x14ac:dyDescent="0.2">
      <c r="X1016" s="7"/>
    </row>
    <row r="1017" spans="24:24" ht="15" customHeight="1" x14ac:dyDescent="0.2">
      <c r="X1017" s="7"/>
    </row>
    <row r="1018" spans="24:24" ht="15" customHeight="1" x14ac:dyDescent="0.2">
      <c r="X1018" s="7"/>
    </row>
    <row r="1019" spans="24:24" ht="15" customHeight="1" x14ac:dyDescent="0.2">
      <c r="X1019" s="7"/>
    </row>
    <row r="1020" spans="24:24" ht="15" customHeight="1" x14ac:dyDescent="0.2">
      <c r="X1020" s="7"/>
    </row>
    <row r="1021" spans="24:24" ht="15" customHeight="1" x14ac:dyDescent="0.2">
      <c r="X1021" s="7"/>
    </row>
    <row r="1022" spans="24:24" ht="15" customHeight="1" x14ac:dyDescent="0.2">
      <c r="X1022" s="7"/>
    </row>
    <row r="1023" spans="24:24" ht="15" customHeight="1" x14ac:dyDescent="0.2">
      <c r="X1023" s="7"/>
    </row>
    <row r="1024" spans="24:24" ht="15" customHeight="1" x14ac:dyDescent="0.2">
      <c r="X1024" s="7"/>
    </row>
    <row r="1025" spans="24:24" ht="15" customHeight="1" x14ac:dyDescent="0.2">
      <c r="X1025" s="7"/>
    </row>
    <row r="1026" spans="24:24" ht="15" customHeight="1" x14ac:dyDescent="0.2">
      <c r="X1026" s="7"/>
    </row>
    <row r="1027" spans="24:24" ht="15" customHeight="1" x14ac:dyDescent="0.2">
      <c r="X1027" s="7"/>
    </row>
    <row r="1028" spans="24:24" ht="15" customHeight="1" x14ac:dyDescent="0.2">
      <c r="X1028" s="7"/>
    </row>
    <row r="1029" spans="24:24" ht="15" customHeight="1" x14ac:dyDescent="0.2">
      <c r="X1029" s="7"/>
    </row>
    <row r="1030" spans="24:24" ht="15" customHeight="1" x14ac:dyDescent="0.2">
      <c r="X1030" s="7"/>
    </row>
    <row r="1031" spans="24:24" ht="15" customHeight="1" x14ac:dyDescent="0.2">
      <c r="X1031" s="7"/>
    </row>
    <row r="1032" spans="24:24" ht="15" customHeight="1" x14ac:dyDescent="0.2">
      <c r="X1032" s="7"/>
    </row>
    <row r="1033" spans="24:24" ht="15" customHeight="1" x14ac:dyDescent="0.2">
      <c r="X1033" s="7"/>
    </row>
    <row r="1034" spans="24:24" ht="15" customHeight="1" x14ac:dyDescent="0.2">
      <c r="X1034" s="7"/>
    </row>
    <row r="1035" spans="24:24" ht="15" customHeight="1" x14ac:dyDescent="0.2">
      <c r="X1035" s="7"/>
    </row>
    <row r="1036" spans="24:24" ht="15" customHeight="1" x14ac:dyDescent="0.2">
      <c r="X1036" s="7"/>
    </row>
    <row r="1037" spans="24:24" ht="15" customHeight="1" x14ac:dyDescent="0.2">
      <c r="X1037" s="7"/>
    </row>
    <row r="1038" spans="24:24" ht="15" customHeight="1" x14ac:dyDescent="0.2">
      <c r="X1038" s="7"/>
    </row>
    <row r="1039" spans="24:24" ht="15" customHeight="1" x14ac:dyDescent="0.2">
      <c r="X1039" s="7"/>
    </row>
    <row r="1040" spans="24:24" ht="15" customHeight="1" x14ac:dyDescent="0.2">
      <c r="X1040" s="7"/>
    </row>
    <row r="1041" spans="24:24" ht="15" customHeight="1" x14ac:dyDescent="0.2">
      <c r="X1041" s="7"/>
    </row>
    <row r="1042" spans="24:24" ht="15" customHeight="1" x14ac:dyDescent="0.2">
      <c r="X1042" s="7"/>
    </row>
    <row r="1043" spans="24:24" ht="15" customHeight="1" x14ac:dyDescent="0.2">
      <c r="X1043" s="7"/>
    </row>
    <row r="1044" spans="24:24" ht="15" customHeight="1" x14ac:dyDescent="0.2">
      <c r="X1044" s="7"/>
    </row>
    <row r="1045" spans="24:24" ht="15" customHeight="1" x14ac:dyDescent="0.2">
      <c r="X1045" s="7"/>
    </row>
    <row r="1046" spans="24:24" ht="15" customHeight="1" x14ac:dyDescent="0.2">
      <c r="X1046" s="7"/>
    </row>
    <row r="1047" spans="24:24" ht="15" customHeight="1" x14ac:dyDescent="0.2">
      <c r="X1047" s="7"/>
    </row>
    <row r="1048" spans="24:24" ht="15" customHeight="1" x14ac:dyDescent="0.2">
      <c r="X1048" s="7"/>
    </row>
    <row r="1049" spans="24:24" ht="15" customHeight="1" x14ac:dyDescent="0.2">
      <c r="X1049" s="7"/>
    </row>
    <row r="1050" spans="24:24" ht="15" customHeight="1" x14ac:dyDescent="0.2">
      <c r="X1050" s="7"/>
    </row>
    <row r="1051" spans="24:24" ht="15" customHeight="1" x14ac:dyDescent="0.2">
      <c r="X1051" s="7"/>
    </row>
    <row r="1052" spans="24:24" ht="15" customHeight="1" x14ac:dyDescent="0.2">
      <c r="X1052" s="7"/>
    </row>
    <row r="1053" spans="24:24" ht="15" customHeight="1" x14ac:dyDescent="0.2">
      <c r="X1053" s="7"/>
    </row>
    <row r="1054" spans="24:24" ht="15" customHeight="1" x14ac:dyDescent="0.2">
      <c r="X1054" s="7"/>
    </row>
    <row r="1055" spans="24:24" ht="15" customHeight="1" x14ac:dyDescent="0.2">
      <c r="X1055" s="7"/>
    </row>
    <row r="1056" spans="24:24" ht="15" customHeight="1" x14ac:dyDescent="0.2">
      <c r="X1056" s="7"/>
    </row>
    <row r="1057" spans="24:24" ht="15" customHeight="1" x14ac:dyDescent="0.2">
      <c r="X1057" s="7"/>
    </row>
    <row r="1058" spans="24:24" ht="15" customHeight="1" x14ac:dyDescent="0.2">
      <c r="X1058" s="7"/>
    </row>
    <row r="1059" spans="24:24" ht="15" customHeight="1" x14ac:dyDescent="0.2">
      <c r="X1059" s="7"/>
    </row>
    <row r="1060" spans="24:24" ht="15" customHeight="1" x14ac:dyDescent="0.2">
      <c r="X1060" s="7"/>
    </row>
    <row r="1061" spans="24:24" ht="15" customHeight="1" x14ac:dyDescent="0.2">
      <c r="X1061" s="7"/>
    </row>
    <row r="1062" spans="24:24" ht="15" customHeight="1" x14ac:dyDescent="0.2">
      <c r="X1062" s="7"/>
    </row>
    <row r="1063" spans="24:24" ht="15" customHeight="1" x14ac:dyDescent="0.2">
      <c r="X1063" s="7"/>
    </row>
    <row r="1064" spans="24:24" ht="15" customHeight="1" x14ac:dyDescent="0.2">
      <c r="X1064" s="7"/>
    </row>
    <row r="1065" spans="24:24" ht="15" customHeight="1" x14ac:dyDescent="0.2">
      <c r="X1065" s="7"/>
    </row>
    <row r="1066" spans="24:24" ht="15" customHeight="1" x14ac:dyDescent="0.2">
      <c r="X1066" s="7"/>
    </row>
    <row r="1067" spans="24:24" ht="15" customHeight="1" x14ac:dyDescent="0.2">
      <c r="X1067" s="7"/>
    </row>
    <row r="1068" spans="24:24" ht="15" customHeight="1" x14ac:dyDescent="0.2">
      <c r="X1068" s="7"/>
    </row>
    <row r="1069" spans="24:24" ht="15" customHeight="1" x14ac:dyDescent="0.2">
      <c r="X1069" s="7"/>
    </row>
    <row r="1070" spans="24:24" ht="15" customHeight="1" x14ac:dyDescent="0.2">
      <c r="X1070" s="7"/>
    </row>
    <row r="1071" spans="24:24" ht="15" customHeight="1" x14ac:dyDescent="0.2">
      <c r="X1071" s="7"/>
    </row>
    <row r="1072" spans="24:24" ht="15" customHeight="1" x14ac:dyDescent="0.2">
      <c r="X1072" s="7"/>
    </row>
    <row r="1073" spans="24:24" ht="15" customHeight="1" x14ac:dyDescent="0.2">
      <c r="X1073" s="7"/>
    </row>
    <row r="1074" spans="24:24" ht="15" customHeight="1" x14ac:dyDescent="0.2">
      <c r="X1074" s="7"/>
    </row>
    <row r="1075" spans="24:24" ht="15" customHeight="1" x14ac:dyDescent="0.2">
      <c r="X1075" s="7"/>
    </row>
    <row r="1076" spans="24:24" ht="15" customHeight="1" x14ac:dyDescent="0.2">
      <c r="X1076" s="7"/>
    </row>
    <row r="1077" spans="24:24" ht="15" customHeight="1" x14ac:dyDescent="0.2">
      <c r="X1077" s="7"/>
    </row>
    <row r="1078" spans="24:24" ht="15" customHeight="1" x14ac:dyDescent="0.2">
      <c r="X1078" s="7"/>
    </row>
    <row r="1079" spans="24:24" ht="15" customHeight="1" x14ac:dyDescent="0.2">
      <c r="X1079" s="7"/>
    </row>
    <row r="1080" spans="24:24" ht="15" customHeight="1" x14ac:dyDescent="0.2">
      <c r="X1080" s="7"/>
    </row>
    <row r="1081" spans="24:24" ht="15" customHeight="1" x14ac:dyDescent="0.2">
      <c r="X1081" s="7"/>
    </row>
    <row r="1082" spans="24:24" ht="15" customHeight="1" x14ac:dyDescent="0.2">
      <c r="X1082" s="7"/>
    </row>
    <row r="1083" spans="24:24" ht="15" customHeight="1" x14ac:dyDescent="0.2">
      <c r="X1083" s="7"/>
    </row>
    <row r="1084" spans="24:24" ht="15" customHeight="1" x14ac:dyDescent="0.2">
      <c r="X1084" s="7"/>
    </row>
    <row r="1085" spans="24:24" ht="15" customHeight="1" x14ac:dyDescent="0.2">
      <c r="X1085" s="7"/>
    </row>
    <row r="1086" spans="24:24" ht="15" customHeight="1" x14ac:dyDescent="0.2">
      <c r="X1086" s="7"/>
    </row>
    <row r="1087" spans="24:24" ht="15" customHeight="1" x14ac:dyDescent="0.2">
      <c r="X1087" s="7"/>
    </row>
    <row r="1088" spans="24:24" ht="15" customHeight="1" x14ac:dyDescent="0.2">
      <c r="X1088" s="7"/>
    </row>
    <row r="1089" spans="24:24" ht="15" customHeight="1" x14ac:dyDescent="0.2">
      <c r="X1089" s="7"/>
    </row>
    <row r="1090" spans="24:24" ht="15" customHeight="1" x14ac:dyDescent="0.2">
      <c r="X1090" s="7"/>
    </row>
    <row r="1091" spans="24:24" ht="15" customHeight="1" x14ac:dyDescent="0.2">
      <c r="X1091" s="7"/>
    </row>
    <row r="1092" spans="24:24" ht="15" customHeight="1" x14ac:dyDescent="0.2">
      <c r="X1092" s="7"/>
    </row>
    <row r="1093" spans="24:24" ht="15" customHeight="1" x14ac:dyDescent="0.2">
      <c r="X1093" s="7"/>
    </row>
    <row r="1094" spans="24:24" ht="15" customHeight="1" x14ac:dyDescent="0.2">
      <c r="X1094" s="7"/>
    </row>
    <row r="1095" spans="24:24" ht="15" customHeight="1" x14ac:dyDescent="0.2">
      <c r="X1095" s="7"/>
    </row>
    <row r="1096" spans="24:24" ht="15" customHeight="1" x14ac:dyDescent="0.2">
      <c r="X1096" s="7"/>
    </row>
    <row r="1097" spans="24:24" ht="15" customHeight="1" x14ac:dyDescent="0.2">
      <c r="X1097" s="7"/>
    </row>
    <row r="1098" spans="24:24" ht="15" customHeight="1" x14ac:dyDescent="0.2">
      <c r="X1098" s="7"/>
    </row>
    <row r="1099" spans="24:24" ht="15" customHeight="1" x14ac:dyDescent="0.2">
      <c r="X1099" s="7"/>
    </row>
    <row r="1100" spans="24:24" ht="15" customHeight="1" x14ac:dyDescent="0.2">
      <c r="X1100" s="7"/>
    </row>
    <row r="1101" spans="24:24" ht="15" customHeight="1" x14ac:dyDescent="0.2">
      <c r="X1101" s="7"/>
    </row>
    <row r="1102" spans="24:24" ht="15" customHeight="1" x14ac:dyDescent="0.2">
      <c r="X1102" s="7"/>
    </row>
    <row r="1103" spans="24:24" ht="15" customHeight="1" x14ac:dyDescent="0.2">
      <c r="X1103" s="7"/>
    </row>
    <row r="1104" spans="24:24" ht="15" customHeight="1" x14ac:dyDescent="0.2">
      <c r="X1104" s="7"/>
    </row>
    <row r="1105" spans="24:24" ht="15" customHeight="1" x14ac:dyDescent="0.2">
      <c r="X1105" s="7"/>
    </row>
    <row r="1106" spans="24:24" ht="15" customHeight="1" x14ac:dyDescent="0.2">
      <c r="X1106" s="7"/>
    </row>
    <row r="1107" spans="24:24" ht="15" customHeight="1" x14ac:dyDescent="0.2">
      <c r="X1107" s="7"/>
    </row>
    <row r="1108" spans="24:24" ht="15" customHeight="1" x14ac:dyDescent="0.2">
      <c r="X1108" s="7"/>
    </row>
    <row r="1109" spans="24:24" ht="15" customHeight="1" x14ac:dyDescent="0.2">
      <c r="X1109" s="7"/>
    </row>
    <row r="1110" spans="24:24" ht="15" customHeight="1" x14ac:dyDescent="0.2">
      <c r="X1110" s="7"/>
    </row>
    <row r="1111" spans="24:24" ht="15" customHeight="1" x14ac:dyDescent="0.2">
      <c r="X1111" s="7"/>
    </row>
    <row r="1112" spans="24:24" ht="15" customHeight="1" x14ac:dyDescent="0.2">
      <c r="X1112" s="7"/>
    </row>
    <row r="1113" spans="24:24" ht="15" customHeight="1" x14ac:dyDescent="0.2">
      <c r="X1113" s="7"/>
    </row>
    <row r="1114" spans="24:24" ht="15" customHeight="1" x14ac:dyDescent="0.2">
      <c r="X1114" s="7"/>
    </row>
    <row r="1115" spans="24:24" ht="15" customHeight="1" x14ac:dyDescent="0.2">
      <c r="X1115" s="7"/>
    </row>
    <row r="1116" spans="24:24" ht="15" customHeight="1" x14ac:dyDescent="0.2">
      <c r="X1116" s="7"/>
    </row>
    <row r="1117" spans="24:24" ht="15" customHeight="1" x14ac:dyDescent="0.2">
      <c r="X1117" s="7"/>
    </row>
    <row r="1118" spans="24:24" ht="15" customHeight="1" x14ac:dyDescent="0.2">
      <c r="X1118" s="7"/>
    </row>
    <row r="1119" spans="24:24" ht="15" customHeight="1" x14ac:dyDescent="0.2">
      <c r="X1119" s="7"/>
    </row>
    <row r="1120" spans="24:24" ht="15" customHeight="1" x14ac:dyDescent="0.2">
      <c r="X1120" s="7"/>
    </row>
    <row r="1121" spans="24:24" ht="15" customHeight="1" x14ac:dyDescent="0.2">
      <c r="X1121" s="7"/>
    </row>
    <row r="1122" spans="24:24" ht="15" customHeight="1" x14ac:dyDescent="0.2">
      <c r="X1122" s="7"/>
    </row>
    <row r="1123" spans="24:24" ht="15" customHeight="1" x14ac:dyDescent="0.2">
      <c r="X1123" s="7"/>
    </row>
    <row r="1124" spans="24:24" ht="15" customHeight="1" x14ac:dyDescent="0.2">
      <c r="X1124" s="7"/>
    </row>
    <row r="1125" spans="24:24" ht="15" customHeight="1" x14ac:dyDescent="0.2">
      <c r="X1125" s="7"/>
    </row>
    <row r="1126" spans="24:24" ht="15" customHeight="1" x14ac:dyDescent="0.2">
      <c r="X1126" s="7"/>
    </row>
    <row r="1127" spans="24:24" ht="15" customHeight="1" x14ac:dyDescent="0.2">
      <c r="X1127" s="7"/>
    </row>
    <row r="1128" spans="24:24" ht="15" customHeight="1" x14ac:dyDescent="0.2">
      <c r="X1128" s="7"/>
    </row>
    <row r="1129" spans="24:24" ht="15" customHeight="1" x14ac:dyDescent="0.2">
      <c r="X1129" s="7"/>
    </row>
    <row r="1130" spans="24:24" ht="15" customHeight="1" x14ac:dyDescent="0.2">
      <c r="X1130" s="7"/>
    </row>
    <row r="1131" spans="24:24" ht="15" customHeight="1" x14ac:dyDescent="0.2">
      <c r="X1131" s="7"/>
    </row>
    <row r="1132" spans="24:24" ht="15" customHeight="1" x14ac:dyDescent="0.2">
      <c r="X1132" s="7"/>
    </row>
    <row r="1133" spans="24:24" ht="15" customHeight="1" x14ac:dyDescent="0.2">
      <c r="X1133" s="7"/>
    </row>
    <row r="1134" spans="24:24" ht="15" customHeight="1" x14ac:dyDescent="0.2">
      <c r="X1134" s="7"/>
    </row>
    <row r="1135" spans="24:24" ht="15" customHeight="1" x14ac:dyDescent="0.2">
      <c r="X1135" s="7"/>
    </row>
    <row r="1136" spans="24:24" ht="15" customHeight="1" x14ac:dyDescent="0.2">
      <c r="X1136" s="7"/>
    </row>
    <row r="1137" spans="24:24" ht="15" customHeight="1" x14ac:dyDescent="0.2">
      <c r="X1137" s="7"/>
    </row>
    <row r="1138" spans="24:24" ht="15" customHeight="1" x14ac:dyDescent="0.2">
      <c r="X1138" s="7"/>
    </row>
    <row r="1139" spans="24:24" ht="15" customHeight="1" x14ac:dyDescent="0.2">
      <c r="X1139" s="7"/>
    </row>
    <row r="1140" spans="24:24" ht="15" customHeight="1" x14ac:dyDescent="0.2">
      <c r="X1140" s="7"/>
    </row>
    <row r="1141" spans="24:24" ht="15" customHeight="1" x14ac:dyDescent="0.2">
      <c r="X1141" s="7"/>
    </row>
    <row r="1142" spans="24:24" ht="15" customHeight="1" x14ac:dyDescent="0.2">
      <c r="X1142" s="7"/>
    </row>
    <row r="1143" spans="24:24" ht="15" customHeight="1" x14ac:dyDescent="0.2">
      <c r="X1143" s="7"/>
    </row>
    <row r="1144" spans="24:24" ht="15" customHeight="1" x14ac:dyDescent="0.2">
      <c r="X1144" s="7"/>
    </row>
    <row r="1145" spans="24:24" ht="15" customHeight="1" x14ac:dyDescent="0.2">
      <c r="X1145" s="7"/>
    </row>
    <row r="1146" spans="24:24" ht="15" customHeight="1" x14ac:dyDescent="0.2">
      <c r="X1146" s="7"/>
    </row>
    <row r="1147" spans="24:24" ht="15" customHeight="1" x14ac:dyDescent="0.2">
      <c r="X1147" s="7"/>
    </row>
    <row r="1148" spans="24:24" ht="15" customHeight="1" x14ac:dyDescent="0.2">
      <c r="X1148" s="7"/>
    </row>
    <row r="1149" spans="24:24" ht="15" customHeight="1" x14ac:dyDescent="0.2">
      <c r="X1149" s="7"/>
    </row>
    <row r="1150" spans="24:24" ht="15" customHeight="1" x14ac:dyDescent="0.2">
      <c r="X1150" s="7"/>
    </row>
    <row r="1151" spans="24:24" ht="15" customHeight="1" x14ac:dyDescent="0.2">
      <c r="X1151" s="7"/>
    </row>
    <row r="1152" spans="24:24" ht="15" customHeight="1" x14ac:dyDescent="0.2">
      <c r="X1152" s="7"/>
    </row>
    <row r="1153" spans="24:24" ht="15" customHeight="1" x14ac:dyDescent="0.2">
      <c r="X1153" s="7"/>
    </row>
    <row r="1154" spans="24:24" ht="15" customHeight="1" x14ac:dyDescent="0.2">
      <c r="X1154" s="7"/>
    </row>
    <row r="1155" spans="24:24" ht="15" customHeight="1" x14ac:dyDescent="0.2">
      <c r="X1155" s="7"/>
    </row>
    <row r="1156" spans="24:24" ht="15" customHeight="1" x14ac:dyDescent="0.2">
      <c r="X1156" s="7"/>
    </row>
    <row r="1157" spans="24:24" ht="15" customHeight="1" x14ac:dyDescent="0.2">
      <c r="X1157" s="7"/>
    </row>
    <row r="1158" spans="24:24" ht="15" customHeight="1" x14ac:dyDescent="0.2">
      <c r="X1158" s="7"/>
    </row>
    <row r="1159" spans="24:24" ht="15" customHeight="1" x14ac:dyDescent="0.2">
      <c r="X1159" s="7"/>
    </row>
    <row r="1160" spans="24:24" ht="15" customHeight="1" x14ac:dyDescent="0.2">
      <c r="X1160" s="7"/>
    </row>
    <row r="1161" spans="24:24" ht="15" customHeight="1" x14ac:dyDescent="0.2">
      <c r="X1161" s="7"/>
    </row>
    <row r="1162" spans="24:24" ht="15" customHeight="1" x14ac:dyDescent="0.2">
      <c r="X1162" s="7"/>
    </row>
    <row r="1163" spans="24:24" ht="15" customHeight="1" x14ac:dyDescent="0.2">
      <c r="X1163" s="7"/>
    </row>
    <row r="1164" spans="24:24" ht="15" customHeight="1" x14ac:dyDescent="0.2">
      <c r="X1164" s="7"/>
    </row>
    <row r="1165" spans="24:24" ht="15" customHeight="1" x14ac:dyDescent="0.2">
      <c r="X1165" s="7"/>
    </row>
    <row r="1166" spans="24:24" ht="15" customHeight="1" x14ac:dyDescent="0.2">
      <c r="X1166" s="7"/>
    </row>
    <row r="1167" spans="24:24" ht="15" customHeight="1" x14ac:dyDescent="0.2">
      <c r="X1167" s="7"/>
    </row>
    <row r="1168" spans="24:24" ht="15" customHeight="1" x14ac:dyDescent="0.2">
      <c r="X1168" s="7"/>
    </row>
    <row r="1169" spans="24:24" ht="15" customHeight="1" x14ac:dyDescent="0.2">
      <c r="X1169" s="7"/>
    </row>
    <row r="1170" spans="24:24" ht="15" customHeight="1" x14ac:dyDescent="0.2">
      <c r="X1170" s="7"/>
    </row>
    <row r="1171" spans="24:24" ht="15" customHeight="1" x14ac:dyDescent="0.2">
      <c r="X1171" s="7"/>
    </row>
    <row r="1172" spans="24:24" ht="15" customHeight="1" x14ac:dyDescent="0.2">
      <c r="X1172" s="7"/>
    </row>
    <row r="1173" spans="24:24" ht="15" customHeight="1" x14ac:dyDescent="0.2">
      <c r="X1173" s="7"/>
    </row>
    <row r="1174" spans="24:24" ht="15" customHeight="1" x14ac:dyDescent="0.2">
      <c r="X1174" s="7"/>
    </row>
    <row r="1175" spans="24:24" ht="15" customHeight="1" x14ac:dyDescent="0.2">
      <c r="X1175" s="7"/>
    </row>
    <row r="1176" spans="24:24" ht="15" customHeight="1" x14ac:dyDescent="0.2">
      <c r="X1176" s="7"/>
    </row>
    <row r="1177" spans="24:24" ht="15" customHeight="1" x14ac:dyDescent="0.2">
      <c r="X1177" s="7"/>
    </row>
    <row r="1178" spans="24:24" ht="15" customHeight="1" x14ac:dyDescent="0.2">
      <c r="X1178" s="7"/>
    </row>
    <row r="1179" spans="24:24" ht="15" customHeight="1" x14ac:dyDescent="0.2">
      <c r="X1179" s="7"/>
    </row>
    <row r="1180" spans="24:24" ht="15" customHeight="1" x14ac:dyDescent="0.2">
      <c r="X1180" s="7"/>
    </row>
    <row r="1181" spans="24:24" ht="15" customHeight="1" x14ac:dyDescent="0.2">
      <c r="X1181" s="7"/>
    </row>
    <row r="1182" spans="24:24" ht="15" customHeight="1" x14ac:dyDescent="0.2">
      <c r="X1182" s="7"/>
    </row>
    <row r="1183" spans="24:24" ht="15" customHeight="1" x14ac:dyDescent="0.2">
      <c r="X1183" s="7"/>
    </row>
    <row r="1184" spans="24:24" ht="15" customHeight="1" x14ac:dyDescent="0.2">
      <c r="X1184" s="7"/>
    </row>
    <row r="1185" spans="24:24" ht="15" customHeight="1" x14ac:dyDescent="0.2">
      <c r="X1185" s="7"/>
    </row>
    <row r="1186" spans="24:24" ht="15" customHeight="1" x14ac:dyDescent="0.2">
      <c r="X1186" s="7"/>
    </row>
    <row r="1187" spans="24:24" ht="15" customHeight="1" x14ac:dyDescent="0.2">
      <c r="X1187" s="7"/>
    </row>
    <row r="1188" spans="24:24" ht="15" customHeight="1" x14ac:dyDescent="0.2">
      <c r="X1188" s="7"/>
    </row>
    <row r="1189" spans="24:24" ht="15" customHeight="1" x14ac:dyDescent="0.2">
      <c r="X1189" s="7"/>
    </row>
    <row r="1190" spans="24:24" ht="15" customHeight="1" x14ac:dyDescent="0.2">
      <c r="X1190" s="7"/>
    </row>
    <row r="1191" spans="24:24" ht="15" customHeight="1" x14ac:dyDescent="0.2">
      <c r="X1191" s="7"/>
    </row>
    <row r="1192" spans="24:24" ht="15" customHeight="1" x14ac:dyDescent="0.2">
      <c r="X1192" s="7"/>
    </row>
    <row r="1193" spans="24:24" ht="15" customHeight="1" x14ac:dyDescent="0.2">
      <c r="X1193" s="7"/>
    </row>
    <row r="1194" spans="24:24" ht="15" customHeight="1" x14ac:dyDescent="0.2">
      <c r="X1194" s="7"/>
    </row>
    <row r="1195" spans="24:24" ht="15" customHeight="1" x14ac:dyDescent="0.2">
      <c r="X1195" s="7"/>
    </row>
    <row r="1196" spans="24:24" ht="15" customHeight="1" x14ac:dyDescent="0.2">
      <c r="X1196" s="7"/>
    </row>
    <row r="1197" spans="24:24" ht="15" customHeight="1" x14ac:dyDescent="0.2">
      <c r="X1197" s="7"/>
    </row>
    <row r="1198" spans="24:24" ht="15" customHeight="1" x14ac:dyDescent="0.2">
      <c r="X1198" s="7"/>
    </row>
    <row r="1199" spans="24:24" ht="15" customHeight="1" x14ac:dyDescent="0.2">
      <c r="X1199" s="7"/>
    </row>
    <row r="1200" spans="24:24" ht="15" customHeight="1" x14ac:dyDescent="0.2">
      <c r="X1200" s="7"/>
    </row>
    <row r="1201" spans="24:24" ht="15" customHeight="1" x14ac:dyDescent="0.2">
      <c r="X1201" s="7"/>
    </row>
    <row r="1202" spans="24:24" ht="15" customHeight="1" x14ac:dyDescent="0.2">
      <c r="X1202" s="7"/>
    </row>
    <row r="1203" spans="24:24" ht="15" customHeight="1" x14ac:dyDescent="0.2">
      <c r="X1203" s="7"/>
    </row>
    <row r="1204" spans="24:24" ht="15" customHeight="1" x14ac:dyDescent="0.2">
      <c r="X1204" s="7"/>
    </row>
    <row r="1205" spans="24:24" ht="15" customHeight="1" x14ac:dyDescent="0.2">
      <c r="X1205" s="7"/>
    </row>
    <row r="1206" spans="24:24" ht="15" customHeight="1" x14ac:dyDescent="0.2">
      <c r="X1206" s="7"/>
    </row>
    <row r="1207" spans="24:24" ht="15" customHeight="1" x14ac:dyDescent="0.2">
      <c r="X1207" s="7"/>
    </row>
    <row r="1208" spans="24:24" ht="15" customHeight="1" x14ac:dyDescent="0.2">
      <c r="X1208" s="7"/>
    </row>
    <row r="1209" spans="24:24" ht="15" customHeight="1" x14ac:dyDescent="0.2">
      <c r="X1209" s="7"/>
    </row>
    <row r="1210" spans="24:24" ht="15" customHeight="1" x14ac:dyDescent="0.2">
      <c r="X1210" s="7"/>
    </row>
    <row r="1211" spans="24:24" ht="15" customHeight="1" x14ac:dyDescent="0.2">
      <c r="X1211" s="7"/>
    </row>
    <row r="1212" spans="24:24" ht="15" customHeight="1" x14ac:dyDescent="0.2">
      <c r="X1212" s="7"/>
    </row>
    <row r="1213" spans="24:24" ht="15" customHeight="1" x14ac:dyDescent="0.2">
      <c r="X1213" s="7"/>
    </row>
    <row r="1214" spans="24:24" ht="15" customHeight="1" x14ac:dyDescent="0.2">
      <c r="X1214" s="7"/>
    </row>
    <row r="1215" spans="24:24" ht="15" customHeight="1" x14ac:dyDescent="0.2">
      <c r="X1215" s="7"/>
    </row>
    <row r="1216" spans="24:24" ht="15" customHeight="1" x14ac:dyDescent="0.2">
      <c r="X1216" s="7"/>
    </row>
    <row r="1217" spans="24:24" ht="15" customHeight="1" x14ac:dyDescent="0.2">
      <c r="X1217" s="7"/>
    </row>
    <row r="1218" spans="24:24" ht="15" customHeight="1" x14ac:dyDescent="0.2">
      <c r="X1218" s="7"/>
    </row>
    <row r="1219" spans="24:24" ht="15" customHeight="1" x14ac:dyDescent="0.2">
      <c r="X1219" s="7"/>
    </row>
    <row r="1220" spans="24:24" ht="15" customHeight="1" x14ac:dyDescent="0.2">
      <c r="X1220" s="7"/>
    </row>
    <row r="1221" spans="24:24" ht="15" customHeight="1" x14ac:dyDescent="0.2">
      <c r="X1221" s="7"/>
    </row>
    <row r="1222" spans="24:24" ht="15" customHeight="1" x14ac:dyDescent="0.2">
      <c r="X1222" s="7"/>
    </row>
    <row r="1223" spans="24:24" ht="15" customHeight="1" x14ac:dyDescent="0.2">
      <c r="X1223" s="7"/>
    </row>
    <row r="1224" spans="24:24" ht="15" customHeight="1" x14ac:dyDescent="0.2">
      <c r="X1224" s="7"/>
    </row>
    <row r="1225" spans="24:24" ht="15" customHeight="1" x14ac:dyDescent="0.2">
      <c r="X1225" s="7"/>
    </row>
    <row r="1226" spans="24:24" ht="15" customHeight="1" x14ac:dyDescent="0.2">
      <c r="X1226" s="7"/>
    </row>
    <row r="1227" spans="24:24" ht="15" customHeight="1" x14ac:dyDescent="0.2">
      <c r="X1227" s="7"/>
    </row>
    <row r="1228" spans="24:24" ht="15" customHeight="1" x14ac:dyDescent="0.2">
      <c r="X1228" s="7"/>
    </row>
    <row r="1229" spans="24:24" ht="15" customHeight="1" x14ac:dyDescent="0.2">
      <c r="X1229" s="7"/>
    </row>
    <row r="1230" spans="24:24" ht="15" customHeight="1" x14ac:dyDescent="0.2">
      <c r="X1230" s="7"/>
    </row>
    <row r="1231" spans="24:24" ht="15" customHeight="1" x14ac:dyDescent="0.2">
      <c r="X1231" s="7"/>
    </row>
    <row r="1232" spans="24:24" ht="15" customHeight="1" x14ac:dyDescent="0.2">
      <c r="X1232" s="7"/>
    </row>
    <row r="1233" spans="24:24" ht="15" customHeight="1" x14ac:dyDescent="0.2">
      <c r="X1233" s="7"/>
    </row>
    <row r="1234" spans="24:24" ht="15" customHeight="1" x14ac:dyDescent="0.2">
      <c r="X1234" s="7"/>
    </row>
    <row r="1235" spans="24:24" ht="15" customHeight="1" x14ac:dyDescent="0.2">
      <c r="X1235" s="7"/>
    </row>
    <row r="1236" spans="24:24" ht="15" customHeight="1" x14ac:dyDescent="0.2">
      <c r="X1236" s="7"/>
    </row>
    <row r="1237" spans="24:24" ht="15" customHeight="1" x14ac:dyDescent="0.2">
      <c r="X1237" s="7"/>
    </row>
    <row r="1238" spans="24:24" ht="15" customHeight="1" x14ac:dyDescent="0.2">
      <c r="X1238" s="7"/>
    </row>
    <row r="1239" spans="24:24" ht="15" customHeight="1" x14ac:dyDescent="0.2">
      <c r="X1239" s="7"/>
    </row>
    <row r="1240" spans="24:24" ht="15" customHeight="1" x14ac:dyDescent="0.2">
      <c r="X1240" s="7"/>
    </row>
    <row r="1241" spans="24:24" ht="15" customHeight="1" x14ac:dyDescent="0.2">
      <c r="X1241" s="7"/>
    </row>
    <row r="1242" spans="24:24" ht="15" customHeight="1" x14ac:dyDescent="0.2">
      <c r="X1242" s="7"/>
    </row>
    <row r="1243" spans="24:24" ht="15" customHeight="1" x14ac:dyDescent="0.2">
      <c r="X1243" s="7"/>
    </row>
    <row r="1244" spans="24:24" ht="15" customHeight="1" x14ac:dyDescent="0.2">
      <c r="X1244" s="7"/>
    </row>
    <row r="1245" spans="24:24" ht="15" customHeight="1" x14ac:dyDescent="0.2">
      <c r="X1245" s="7"/>
    </row>
    <row r="1246" spans="24:24" ht="15" customHeight="1" x14ac:dyDescent="0.2">
      <c r="X1246" s="7"/>
    </row>
    <row r="1247" spans="24:24" ht="15" customHeight="1" x14ac:dyDescent="0.2">
      <c r="X1247" s="7"/>
    </row>
    <row r="1248" spans="24:24" ht="15" customHeight="1" x14ac:dyDescent="0.2">
      <c r="X1248" s="7"/>
    </row>
    <row r="1249" spans="24:24" ht="15" customHeight="1" x14ac:dyDescent="0.2">
      <c r="X1249" s="7"/>
    </row>
    <row r="1250" spans="24:24" ht="15" customHeight="1" x14ac:dyDescent="0.2">
      <c r="X1250" s="7"/>
    </row>
    <row r="1251" spans="24:24" ht="15" customHeight="1" x14ac:dyDescent="0.2">
      <c r="X1251" s="7"/>
    </row>
    <row r="1252" spans="24:24" ht="15" customHeight="1" x14ac:dyDescent="0.2">
      <c r="X1252" s="7"/>
    </row>
    <row r="1253" spans="24:24" ht="15" customHeight="1" x14ac:dyDescent="0.2">
      <c r="X1253" s="7"/>
    </row>
    <row r="1254" spans="24:24" ht="15" customHeight="1" x14ac:dyDescent="0.2">
      <c r="X1254" s="7"/>
    </row>
    <row r="1255" spans="24:24" ht="15" customHeight="1" x14ac:dyDescent="0.2">
      <c r="X1255" s="7"/>
    </row>
    <row r="1256" spans="24:24" ht="15" customHeight="1" x14ac:dyDescent="0.2">
      <c r="X1256" s="7"/>
    </row>
    <row r="1257" spans="24:24" ht="15" customHeight="1" x14ac:dyDescent="0.2">
      <c r="X1257" s="7"/>
    </row>
    <row r="1258" spans="24:24" ht="15" customHeight="1" x14ac:dyDescent="0.2">
      <c r="X1258" s="7"/>
    </row>
    <row r="1259" spans="24:24" ht="15" customHeight="1" x14ac:dyDescent="0.2">
      <c r="X1259" s="7"/>
    </row>
    <row r="1260" spans="24:24" ht="15" customHeight="1" x14ac:dyDescent="0.2">
      <c r="X1260" s="7"/>
    </row>
    <row r="1261" spans="24:24" ht="15" customHeight="1" x14ac:dyDescent="0.2">
      <c r="X1261" s="7"/>
    </row>
    <row r="1262" spans="24:24" ht="15" customHeight="1" x14ac:dyDescent="0.2">
      <c r="X1262" s="7"/>
    </row>
    <row r="1263" spans="24:24" ht="15" customHeight="1" x14ac:dyDescent="0.2">
      <c r="X1263" s="7"/>
    </row>
    <row r="1264" spans="24:24" ht="15" customHeight="1" x14ac:dyDescent="0.2">
      <c r="X1264" s="7"/>
    </row>
    <row r="1265" spans="24:24" ht="15" customHeight="1" x14ac:dyDescent="0.2">
      <c r="X1265" s="7"/>
    </row>
    <row r="1266" spans="24:24" ht="15" customHeight="1" x14ac:dyDescent="0.2">
      <c r="X1266" s="7"/>
    </row>
    <row r="1267" spans="24:24" ht="15" customHeight="1" x14ac:dyDescent="0.2">
      <c r="X1267" s="7"/>
    </row>
    <row r="1268" spans="24:24" ht="15" customHeight="1" x14ac:dyDescent="0.2">
      <c r="X1268" s="7"/>
    </row>
    <row r="1269" spans="24:24" ht="15" customHeight="1" x14ac:dyDescent="0.2">
      <c r="X1269" s="7"/>
    </row>
    <row r="1270" spans="24:24" ht="15" customHeight="1" x14ac:dyDescent="0.2">
      <c r="X1270" s="7"/>
    </row>
    <row r="1271" spans="24:24" ht="15" customHeight="1" x14ac:dyDescent="0.2">
      <c r="X1271" s="7"/>
    </row>
    <row r="1272" spans="24:24" ht="15" customHeight="1" x14ac:dyDescent="0.2">
      <c r="X1272" s="7"/>
    </row>
    <row r="1273" spans="24:24" ht="15" customHeight="1" x14ac:dyDescent="0.2">
      <c r="X1273" s="7"/>
    </row>
    <row r="1274" spans="24:24" ht="15" customHeight="1" x14ac:dyDescent="0.2">
      <c r="X1274" s="7"/>
    </row>
    <row r="1275" spans="24:24" ht="15" customHeight="1" x14ac:dyDescent="0.2">
      <c r="X1275" s="7"/>
    </row>
    <row r="1276" spans="24:24" ht="15" customHeight="1" x14ac:dyDescent="0.2">
      <c r="X1276" s="7"/>
    </row>
    <row r="1277" spans="24:24" ht="15" customHeight="1" x14ac:dyDescent="0.2">
      <c r="X1277" s="7"/>
    </row>
    <row r="1278" spans="24:24" ht="15" customHeight="1" x14ac:dyDescent="0.2">
      <c r="X1278" s="7"/>
    </row>
    <row r="1279" spans="24:24" ht="15" customHeight="1" x14ac:dyDescent="0.2">
      <c r="X1279" s="7"/>
    </row>
    <row r="1280" spans="24:24" ht="15" customHeight="1" x14ac:dyDescent="0.2">
      <c r="X1280" s="7"/>
    </row>
    <row r="1281" spans="24:24" ht="15" customHeight="1" x14ac:dyDescent="0.2">
      <c r="X1281" s="7"/>
    </row>
    <row r="1282" spans="24:24" ht="15" customHeight="1" x14ac:dyDescent="0.2">
      <c r="X1282" s="7"/>
    </row>
    <row r="1283" spans="24:24" ht="15" customHeight="1" x14ac:dyDescent="0.2">
      <c r="X1283" s="7"/>
    </row>
    <row r="1284" spans="24:24" ht="15" customHeight="1" x14ac:dyDescent="0.2">
      <c r="X1284" s="7"/>
    </row>
    <row r="1285" spans="24:24" ht="15" customHeight="1" x14ac:dyDescent="0.2">
      <c r="X1285" s="7"/>
    </row>
    <row r="1286" spans="24:24" ht="15" customHeight="1" x14ac:dyDescent="0.2">
      <c r="X1286" s="7"/>
    </row>
    <row r="1287" spans="24:24" ht="15" customHeight="1" x14ac:dyDescent="0.2">
      <c r="X1287" s="7"/>
    </row>
    <row r="1288" spans="24:24" ht="15" customHeight="1" x14ac:dyDescent="0.2">
      <c r="X1288" s="7"/>
    </row>
    <row r="1289" spans="24:24" ht="15" customHeight="1" x14ac:dyDescent="0.2">
      <c r="X1289" s="7"/>
    </row>
    <row r="1290" spans="24:24" ht="15" customHeight="1" x14ac:dyDescent="0.2">
      <c r="X1290" s="7"/>
    </row>
    <row r="1291" spans="24:24" ht="15" customHeight="1" x14ac:dyDescent="0.2">
      <c r="X1291" s="7"/>
    </row>
    <row r="1292" spans="24:24" ht="15" customHeight="1" x14ac:dyDescent="0.2">
      <c r="X1292" s="7"/>
    </row>
    <row r="1293" spans="24:24" ht="15" customHeight="1" x14ac:dyDescent="0.2">
      <c r="X1293" s="7"/>
    </row>
    <row r="1294" spans="24:24" ht="15" customHeight="1" x14ac:dyDescent="0.2">
      <c r="X1294" s="7"/>
    </row>
    <row r="1295" spans="24:24" ht="15" customHeight="1" x14ac:dyDescent="0.2">
      <c r="X1295" s="7"/>
    </row>
    <row r="1296" spans="24:24" ht="15" customHeight="1" x14ac:dyDescent="0.2">
      <c r="X1296" s="7"/>
    </row>
    <row r="1297" spans="24:24" ht="15" customHeight="1" x14ac:dyDescent="0.2">
      <c r="X1297" s="7"/>
    </row>
    <row r="1298" spans="24:24" ht="15" customHeight="1" x14ac:dyDescent="0.2">
      <c r="X1298" s="7"/>
    </row>
    <row r="1299" spans="24:24" ht="15" customHeight="1" x14ac:dyDescent="0.2">
      <c r="X1299" s="7"/>
    </row>
    <row r="1300" spans="24:24" ht="15" customHeight="1" x14ac:dyDescent="0.2">
      <c r="X1300" s="7"/>
    </row>
    <row r="1301" spans="24:24" ht="15" customHeight="1" x14ac:dyDescent="0.2">
      <c r="X1301" s="7"/>
    </row>
    <row r="1302" spans="24:24" ht="15" customHeight="1" x14ac:dyDescent="0.2">
      <c r="X1302" s="7"/>
    </row>
    <row r="1303" spans="24:24" ht="15" customHeight="1" x14ac:dyDescent="0.2">
      <c r="X1303" s="7"/>
    </row>
    <row r="1304" spans="24:24" ht="15" customHeight="1" x14ac:dyDescent="0.2">
      <c r="X1304" s="7"/>
    </row>
    <row r="1305" spans="24:24" ht="15" customHeight="1" x14ac:dyDescent="0.2">
      <c r="X1305" s="7"/>
    </row>
    <row r="1306" spans="24:24" ht="15" customHeight="1" x14ac:dyDescent="0.2">
      <c r="X1306" s="7"/>
    </row>
    <row r="1307" spans="24:24" ht="15" customHeight="1" x14ac:dyDescent="0.2">
      <c r="X1307" s="7"/>
    </row>
    <row r="1308" spans="24:24" ht="15" customHeight="1" x14ac:dyDescent="0.2">
      <c r="X1308" s="7"/>
    </row>
    <row r="1309" spans="24:24" ht="15" customHeight="1" x14ac:dyDescent="0.2">
      <c r="X1309" s="7"/>
    </row>
    <row r="1310" spans="24:24" ht="15" customHeight="1" x14ac:dyDescent="0.2">
      <c r="X1310" s="7"/>
    </row>
    <row r="1311" spans="24:24" ht="15" customHeight="1" x14ac:dyDescent="0.2">
      <c r="X1311" s="7"/>
    </row>
    <row r="1312" spans="24:24" ht="15" customHeight="1" x14ac:dyDescent="0.2">
      <c r="X1312" s="7"/>
    </row>
    <row r="1313" spans="24:24" ht="15" customHeight="1" x14ac:dyDescent="0.2">
      <c r="X1313" s="7"/>
    </row>
    <row r="1314" spans="24:24" ht="15" customHeight="1" x14ac:dyDescent="0.2">
      <c r="X1314" s="7"/>
    </row>
    <row r="1315" spans="24:24" ht="15" customHeight="1" x14ac:dyDescent="0.2">
      <c r="X1315" s="7"/>
    </row>
    <row r="1316" spans="24:24" ht="15" customHeight="1" x14ac:dyDescent="0.2">
      <c r="X1316" s="7"/>
    </row>
    <row r="1317" spans="24:24" ht="15" customHeight="1" x14ac:dyDescent="0.2">
      <c r="X1317" s="7"/>
    </row>
    <row r="1318" spans="24:24" ht="15" customHeight="1" x14ac:dyDescent="0.2">
      <c r="X1318" s="7"/>
    </row>
    <row r="1319" spans="24:24" ht="15" customHeight="1" x14ac:dyDescent="0.2">
      <c r="X1319" s="7"/>
    </row>
    <row r="1320" spans="24:24" ht="15" customHeight="1" x14ac:dyDescent="0.2">
      <c r="X1320" s="7"/>
    </row>
    <row r="1321" spans="24:24" ht="15" customHeight="1" x14ac:dyDescent="0.2">
      <c r="X1321" s="7"/>
    </row>
    <row r="1322" spans="24:24" ht="15" customHeight="1" x14ac:dyDescent="0.2">
      <c r="X1322" s="7"/>
    </row>
    <row r="1323" spans="24:24" ht="15" customHeight="1" x14ac:dyDescent="0.2">
      <c r="X1323" s="7"/>
    </row>
    <row r="1324" spans="24:24" ht="15" customHeight="1" x14ac:dyDescent="0.2">
      <c r="X1324" s="7"/>
    </row>
    <row r="1325" spans="24:24" ht="15" customHeight="1" x14ac:dyDescent="0.2">
      <c r="X1325" s="7"/>
    </row>
    <row r="1326" spans="24:24" ht="15" customHeight="1" x14ac:dyDescent="0.2">
      <c r="X1326" s="7"/>
    </row>
    <row r="1327" spans="24:24" ht="15" customHeight="1" x14ac:dyDescent="0.2">
      <c r="X1327" s="7"/>
    </row>
    <row r="1328" spans="24:24" ht="15" customHeight="1" x14ac:dyDescent="0.2">
      <c r="X1328" s="7"/>
    </row>
    <row r="1329" spans="24:24" ht="15" customHeight="1" x14ac:dyDescent="0.2">
      <c r="X1329" s="7"/>
    </row>
    <row r="1330" spans="24:24" ht="15" customHeight="1" x14ac:dyDescent="0.2">
      <c r="X1330" s="7"/>
    </row>
    <row r="1331" spans="24:24" ht="15" customHeight="1" x14ac:dyDescent="0.2">
      <c r="X1331" s="7"/>
    </row>
    <row r="1332" spans="24:24" ht="15" customHeight="1" x14ac:dyDescent="0.2">
      <c r="X1332" s="7"/>
    </row>
    <row r="1333" spans="24:24" ht="15" customHeight="1" x14ac:dyDescent="0.2">
      <c r="X1333" s="7"/>
    </row>
    <row r="1334" spans="24:24" ht="15" customHeight="1" x14ac:dyDescent="0.2">
      <c r="X1334" s="7"/>
    </row>
    <row r="1335" spans="24:24" ht="15" customHeight="1" x14ac:dyDescent="0.2">
      <c r="X1335" s="7"/>
    </row>
    <row r="1336" spans="24:24" ht="15" customHeight="1" x14ac:dyDescent="0.2">
      <c r="X1336" s="7"/>
    </row>
    <row r="1337" spans="24:24" ht="15" customHeight="1" x14ac:dyDescent="0.2">
      <c r="X1337" s="7"/>
    </row>
    <row r="1338" spans="24:24" ht="15" customHeight="1" x14ac:dyDescent="0.2">
      <c r="X1338" s="7"/>
    </row>
    <row r="1339" spans="24:24" ht="15" customHeight="1" x14ac:dyDescent="0.2">
      <c r="X1339" s="7"/>
    </row>
    <row r="1340" spans="24:24" ht="15" customHeight="1" x14ac:dyDescent="0.2">
      <c r="X1340" s="7"/>
    </row>
    <row r="1341" spans="24:24" ht="15" customHeight="1" x14ac:dyDescent="0.2">
      <c r="X1341" s="7"/>
    </row>
    <row r="1342" spans="24:24" ht="15" customHeight="1" x14ac:dyDescent="0.2">
      <c r="X1342" s="7"/>
    </row>
    <row r="1343" spans="24:24" ht="15" customHeight="1" x14ac:dyDescent="0.2">
      <c r="X1343" s="7"/>
    </row>
    <row r="1344" spans="24:24" ht="15" customHeight="1" x14ac:dyDescent="0.2">
      <c r="X1344" s="7"/>
    </row>
    <row r="1345" spans="24:24" ht="15" customHeight="1" x14ac:dyDescent="0.2">
      <c r="X1345" s="7"/>
    </row>
    <row r="1346" spans="24:24" ht="15" customHeight="1" x14ac:dyDescent="0.2">
      <c r="X1346" s="7"/>
    </row>
    <row r="1347" spans="24:24" ht="15" customHeight="1" x14ac:dyDescent="0.2">
      <c r="X1347" s="7"/>
    </row>
    <row r="1348" spans="24:24" ht="15" customHeight="1" x14ac:dyDescent="0.2">
      <c r="X1348" s="7"/>
    </row>
    <row r="1349" spans="24:24" ht="15" customHeight="1" x14ac:dyDescent="0.2">
      <c r="X1349" s="7"/>
    </row>
    <row r="1350" spans="24:24" ht="15" customHeight="1" x14ac:dyDescent="0.2">
      <c r="X1350" s="7"/>
    </row>
    <row r="1351" spans="24:24" ht="15" customHeight="1" x14ac:dyDescent="0.2">
      <c r="X1351" s="7"/>
    </row>
    <row r="1352" spans="24:24" ht="15" customHeight="1" x14ac:dyDescent="0.2">
      <c r="X1352" s="7"/>
    </row>
    <row r="1353" spans="24:24" ht="15" customHeight="1" x14ac:dyDescent="0.2">
      <c r="X1353" s="7"/>
    </row>
    <row r="1354" spans="24:24" ht="15" customHeight="1" x14ac:dyDescent="0.2">
      <c r="X1354" s="7"/>
    </row>
    <row r="1355" spans="24:24" ht="15" customHeight="1" x14ac:dyDescent="0.2">
      <c r="X1355" s="7"/>
    </row>
    <row r="1356" spans="24:24" ht="15" customHeight="1" x14ac:dyDescent="0.2">
      <c r="X1356" s="7"/>
    </row>
    <row r="1357" spans="24:24" ht="15" customHeight="1" x14ac:dyDescent="0.2">
      <c r="X1357" s="7"/>
    </row>
    <row r="1358" spans="24:24" ht="15" customHeight="1" x14ac:dyDescent="0.2">
      <c r="X1358" s="7"/>
    </row>
    <row r="1359" spans="24:24" ht="15" customHeight="1" x14ac:dyDescent="0.2">
      <c r="X1359" s="7"/>
    </row>
    <row r="1360" spans="24:24" ht="15" customHeight="1" x14ac:dyDescent="0.2">
      <c r="X1360" s="7"/>
    </row>
    <row r="1361" spans="24:24" ht="15" customHeight="1" x14ac:dyDescent="0.2">
      <c r="X1361" s="7"/>
    </row>
    <row r="1362" spans="24:24" ht="15" customHeight="1" x14ac:dyDescent="0.2">
      <c r="X1362" s="7"/>
    </row>
    <row r="1363" spans="24:24" ht="15" customHeight="1" x14ac:dyDescent="0.2">
      <c r="X1363" s="7"/>
    </row>
    <row r="1364" spans="24:24" ht="15" customHeight="1" x14ac:dyDescent="0.2">
      <c r="X1364" s="7"/>
    </row>
    <row r="1365" spans="24:24" ht="15" customHeight="1" x14ac:dyDescent="0.2">
      <c r="X1365" s="7"/>
    </row>
    <row r="1366" spans="24:24" ht="15" customHeight="1" x14ac:dyDescent="0.2">
      <c r="X1366" s="7"/>
    </row>
    <row r="1367" spans="24:24" ht="15" customHeight="1" x14ac:dyDescent="0.2">
      <c r="X1367" s="7"/>
    </row>
    <row r="1368" spans="24:24" ht="15" customHeight="1" x14ac:dyDescent="0.2">
      <c r="X1368" s="7"/>
    </row>
    <row r="1369" spans="24:24" ht="15" customHeight="1" x14ac:dyDescent="0.2">
      <c r="X1369" s="7"/>
    </row>
    <row r="1370" spans="24:24" ht="15" customHeight="1" x14ac:dyDescent="0.2">
      <c r="X1370" s="7"/>
    </row>
    <row r="1371" spans="24:24" ht="15" customHeight="1" x14ac:dyDescent="0.2">
      <c r="X1371" s="7"/>
    </row>
    <row r="1372" spans="24:24" ht="15" customHeight="1" x14ac:dyDescent="0.2">
      <c r="X1372" s="7"/>
    </row>
    <row r="1373" spans="24:24" ht="15" customHeight="1" x14ac:dyDescent="0.2">
      <c r="X1373" s="7"/>
    </row>
    <row r="1374" spans="24:24" ht="15" customHeight="1" x14ac:dyDescent="0.2">
      <c r="X1374" s="7"/>
    </row>
    <row r="1375" spans="24:24" ht="15" customHeight="1" x14ac:dyDescent="0.2">
      <c r="X1375" s="7"/>
    </row>
    <row r="1376" spans="24:24" ht="15" customHeight="1" x14ac:dyDescent="0.2">
      <c r="X1376" s="7"/>
    </row>
    <row r="1377" spans="24:24" ht="15" customHeight="1" x14ac:dyDescent="0.2">
      <c r="X1377" s="7"/>
    </row>
    <row r="1378" spans="24:24" ht="15" customHeight="1" x14ac:dyDescent="0.2">
      <c r="X1378" s="7"/>
    </row>
    <row r="1379" spans="24:24" ht="15" customHeight="1" x14ac:dyDescent="0.2">
      <c r="X1379" s="7"/>
    </row>
    <row r="1380" spans="24:24" ht="15" customHeight="1" x14ac:dyDescent="0.2">
      <c r="X1380" s="7"/>
    </row>
    <row r="1381" spans="24:24" ht="15" customHeight="1" x14ac:dyDescent="0.2">
      <c r="X1381" s="7"/>
    </row>
    <row r="1382" spans="24:24" ht="15" customHeight="1" x14ac:dyDescent="0.2">
      <c r="X1382" s="7"/>
    </row>
    <row r="1383" spans="24:24" ht="15" customHeight="1" x14ac:dyDescent="0.2">
      <c r="X1383" s="7"/>
    </row>
    <row r="1384" spans="24:24" ht="15" customHeight="1" x14ac:dyDescent="0.2">
      <c r="X1384" s="7"/>
    </row>
    <row r="1385" spans="24:24" ht="15" customHeight="1" x14ac:dyDescent="0.2">
      <c r="X1385" s="7"/>
    </row>
    <row r="1386" spans="24:24" ht="15" customHeight="1" x14ac:dyDescent="0.2">
      <c r="X1386" s="7"/>
    </row>
    <row r="1387" spans="24:24" ht="15" customHeight="1" x14ac:dyDescent="0.2">
      <c r="X1387" s="7"/>
    </row>
    <row r="1388" spans="24:24" ht="15" customHeight="1" x14ac:dyDescent="0.2">
      <c r="X1388" s="7"/>
    </row>
    <row r="1389" spans="24:24" ht="15" customHeight="1" x14ac:dyDescent="0.2">
      <c r="X1389" s="7"/>
    </row>
    <row r="1390" spans="24:24" ht="15" customHeight="1" x14ac:dyDescent="0.2">
      <c r="X1390" s="7"/>
    </row>
    <row r="1391" spans="24:24" ht="15" customHeight="1" x14ac:dyDescent="0.2">
      <c r="X1391" s="7"/>
    </row>
    <row r="1392" spans="24:24" ht="15" customHeight="1" x14ac:dyDescent="0.2">
      <c r="X1392" s="7"/>
    </row>
    <row r="1393" spans="24:24" ht="15" customHeight="1" x14ac:dyDescent="0.2">
      <c r="X1393" s="7"/>
    </row>
    <row r="1394" spans="24:24" ht="15" customHeight="1" x14ac:dyDescent="0.2">
      <c r="X1394" s="7"/>
    </row>
    <row r="1395" spans="24:24" ht="15" customHeight="1" x14ac:dyDescent="0.2">
      <c r="X1395" s="7"/>
    </row>
    <row r="1396" spans="24:24" ht="15" customHeight="1" x14ac:dyDescent="0.2">
      <c r="X1396" s="7"/>
    </row>
    <row r="1397" spans="24:24" ht="15" customHeight="1" x14ac:dyDescent="0.2">
      <c r="X1397" s="7"/>
    </row>
    <row r="1398" spans="24:24" ht="15" customHeight="1" x14ac:dyDescent="0.2">
      <c r="X1398" s="7"/>
    </row>
    <row r="1399" spans="24:24" ht="15" customHeight="1" x14ac:dyDescent="0.2">
      <c r="X1399" s="7"/>
    </row>
    <row r="1400" spans="24:24" ht="15" customHeight="1" x14ac:dyDescent="0.2">
      <c r="X1400" s="7"/>
    </row>
    <row r="1401" spans="24:24" ht="15" customHeight="1" x14ac:dyDescent="0.2">
      <c r="X1401" s="7"/>
    </row>
    <row r="1402" spans="24:24" ht="15" customHeight="1" x14ac:dyDescent="0.2">
      <c r="X1402" s="7"/>
    </row>
    <row r="1403" spans="24:24" ht="15" customHeight="1" x14ac:dyDescent="0.2">
      <c r="X1403" s="7"/>
    </row>
    <row r="1404" spans="24:24" ht="15" customHeight="1" x14ac:dyDescent="0.2">
      <c r="X1404" s="7"/>
    </row>
    <row r="1405" spans="24:24" ht="15" customHeight="1" x14ac:dyDescent="0.2">
      <c r="X1405" s="7"/>
    </row>
    <row r="1406" spans="24:24" ht="15" customHeight="1" x14ac:dyDescent="0.2">
      <c r="X1406" s="7"/>
    </row>
    <row r="1407" spans="24:24" ht="15" customHeight="1" x14ac:dyDescent="0.2">
      <c r="X1407" s="7"/>
    </row>
    <row r="1408" spans="24:24" ht="15" customHeight="1" x14ac:dyDescent="0.2">
      <c r="X1408" s="7"/>
    </row>
    <row r="1409" spans="24:24" ht="15" customHeight="1" x14ac:dyDescent="0.2">
      <c r="X1409" s="7"/>
    </row>
    <row r="1410" spans="24:24" ht="15" customHeight="1" x14ac:dyDescent="0.2">
      <c r="X1410" s="7"/>
    </row>
    <row r="1411" spans="24:24" ht="15" customHeight="1" x14ac:dyDescent="0.2">
      <c r="X1411" s="7"/>
    </row>
    <row r="1412" spans="24:24" ht="15" customHeight="1" x14ac:dyDescent="0.2">
      <c r="X1412" s="7"/>
    </row>
    <row r="1413" spans="24:24" ht="15" customHeight="1" x14ac:dyDescent="0.2">
      <c r="X1413" s="7"/>
    </row>
    <row r="1414" spans="24:24" ht="15" customHeight="1" x14ac:dyDescent="0.2">
      <c r="X1414" s="7"/>
    </row>
    <row r="1415" spans="24:24" ht="15" customHeight="1" x14ac:dyDescent="0.2">
      <c r="X1415" s="7"/>
    </row>
    <row r="1416" spans="24:24" ht="15" customHeight="1" x14ac:dyDescent="0.2">
      <c r="X1416" s="7"/>
    </row>
    <row r="1417" spans="24:24" ht="15" customHeight="1" x14ac:dyDescent="0.2">
      <c r="X1417" s="7"/>
    </row>
    <row r="1418" spans="24:24" ht="15" customHeight="1" x14ac:dyDescent="0.2">
      <c r="X1418" s="7"/>
    </row>
    <row r="1419" spans="24:24" ht="15" customHeight="1" x14ac:dyDescent="0.2">
      <c r="X1419" s="7"/>
    </row>
    <row r="1420" spans="24:24" ht="15" customHeight="1" x14ac:dyDescent="0.2">
      <c r="X1420" s="7"/>
    </row>
    <row r="1421" spans="24:24" ht="15" customHeight="1" x14ac:dyDescent="0.2">
      <c r="X1421" s="7"/>
    </row>
    <row r="1422" spans="24:24" ht="15" customHeight="1" x14ac:dyDescent="0.2">
      <c r="X1422" s="7"/>
    </row>
    <row r="1423" spans="24:24" ht="15" customHeight="1" x14ac:dyDescent="0.2">
      <c r="X1423" s="7"/>
    </row>
    <row r="1424" spans="24:24" ht="15" customHeight="1" x14ac:dyDescent="0.2">
      <c r="X1424" s="7"/>
    </row>
    <row r="1425" spans="24:24" ht="15" customHeight="1" x14ac:dyDescent="0.2">
      <c r="X1425" s="7"/>
    </row>
    <row r="1426" spans="24:24" ht="15" customHeight="1" x14ac:dyDescent="0.2">
      <c r="X1426" s="7"/>
    </row>
    <row r="1427" spans="24:24" ht="15" customHeight="1" x14ac:dyDescent="0.2">
      <c r="X1427" s="7"/>
    </row>
    <row r="1428" spans="24:24" ht="15" customHeight="1" x14ac:dyDescent="0.2">
      <c r="X1428" s="7"/>
    </row>
    <row r="1429" spans="24:24" ht="15" customHeight="1" x14ac:dyDescent="0.2">
      <c r="X1429" s="7"/>
    </row>
    <row r="1430" spans="24:24" ht="15" customHeight="1" x14ac:dyDescent="0.2">
      <c r="X1430" s="7"/>
    </row>
    <row r="1431" spans="24:24" ht="15" customHeight="1" x14ac:dyDescent="0.2">
      <c r="X1431" s="7"/>
    </row>
    <row r="1432" spans="24:24" ht="15" customHeight="1" x14ac:dyDescent="0.2">
      <c r="X1432" s="7"/>
    </row>
    <row r="1433" spans="24:24" ht="15" customHeight="1" x14ac:dyDescent="0.2">
      <c r="X1433" s="7"/>
    </row>
    <row r="1434" spans="24:24" ht="15" customHeight="1" x14ac:dyDescent="0.2">
      <c r="X1434" s="7"/>
    </row>
    <row r="1435" spans="24:24" ht="15" customHeight="1" x14ac:dyDescent="0.2">
      <c r="X1435" s="7"/>
    </row>
    <row r="1436" spans="24:24" ht="15" customHeight="1" x14ac:dyDescent="0.2">
      <c r="X1436" s="7"/>
    </row>
    <row r="1437" spans="24:24" ht="15" customHeight="1" x14ac:dyDescent="0.2">
      <c r="X1437" s="7"/>
    </row>
    <row r="1438" spans="24:24" ht="15" customHeight="1" x14ac:dyDescent="0.2">
      <c r="X1438" s="7"/>
    </row>
    <row r="1439" spans="24:24" ht="15" customHeight="1" x14ac:dyDescent="0.2">
      <c r="X1439" s="7"/>
    </row>
    <row r="1440" spans="24:24" ht="15" customHeight="1" x14ac:dyDescent="0.2">
      <c r="X1440" s="7"/>
    </row>
    <row r="1441" spans="24:24" ht="15" customHeight="1" x14ac:dyDescent="0.2">
      <c r="X1441" s="7"/>
    </row>
    <row r="1442" spans="24:24" ht="15" customHeight="1" x14ac:dyDescent="0.2">
      <c r="X1442" s="7"/>
    </row>
    <row r="1443" spans="24:24" ht="15" customHeight="1" x14ac:dyDescent="0.2">
      <c r="X1443" s="7"/>
    </row>
    <row r="1444" spans="24:24" ht="15" customHeight="1" x14ac:dyDescent="0.2">
      <c r="X1444" s="7"/>
    </row>
    <row r="1445" spans="24:24" ht="15" customHeight="1" x14ac:dyDescent="0.2">
      <c r="X1445" s="7"/>
    </row>
    <row r="1446" spans="24:24" ht="15" customHeight="1" x14ac:dyDescent="0.2">
      <c r="X1446" s="7"/>
    </row>
    <row r="1447" spans="24:24" ht="15" customHeight="1" x14ac:dyDescent="0.2">
      <c r="X1447" s="7"/>
    </row>
    <row r="1448" spans="24:24" ht="15" customHeight="1" x14ac:dyDescent="0.2">
      <c r="X1448" s="7"/>
    </row>
    <row r="1449" spans="24:24" ht="15" customHeight="1" x14ac:dyDescent="0.2">
      <c r="X1449" s="7"/>
    </row>
    <row r="1450" spans="24:24" ht="15" customHeight="1" x14ac:dyDescent="0.2">
      <c r="X1450" s="7"/>
    </row>
    <row r="1451" spans="24:24" ht="15" customHeight="1" x14ac:dyDescent="0.2">
      <c r="X1451" s="7"/>
    </row>
    <row r="1452" spans="24:24" ht="15" customHeight="1" x14ac:dyDescent="0.2">
      <c r="X1452" s="7"/>
    </row>
    <row r="1453" spans="24:24" ht="15" customHeight="1" x14ac:dyDescent="0.2">
      <c r="X1453" s="7"/>
    </row>
    <row r="1454" spans="24:24" ht="15" customHeight="1" x14ac:dyDescent="0.2">
      <c r="X1454" s="7"/>
    </row>
    <row r="1455" spans="24:24" ht="15" customHeight="1" x14ac:dyDescent="0.2">
      <c r="X1455" s="7"/>
    </row>
    <row r="1456" spans="24:24" ht="15" customHeight="1" x14ac:dyDescent="0.2">
      <c r="X1456" s="7"/>
    </row>
    <row r="1457" spans="24:24" ht="15" customHeight="1" x14ac:dyDescent="0.2">
      <c r="X1457" s="7"/>
    </row>
    <row r="1458" spans="24:24" ht="15" customHeight="1" x14ac:dyDescent="0.2">
      <c r="X1458" s="7"/>
    </row>
    <row r="1459" spans="24:24" ht="15" customHeight="1" x14ac:dyDescent="0.2">
      <c r="X1459" s="7"/>
    </row>
    <row r="1460" spans="24:24" ht="15" customHeight="1" x14ac:dyDescent="0.2">
      <c r="X1460" s="7"/>
    </row>
    <row r="1461" spans="24:24" ht="15" customHeight="1" x14ac:dyDescent="0.2">
      <c r="X1461" s="8"/>
    </row>
  </sheetData>
  <autoFilter ref="A1:AD107" xr:uid="{00000000-0009-0000-0000-000000000000}"/>
  <conditionalFormatting sqref="A2:A74">
    <cfRule type="duplicateValues" dxfId="23" priority="24"/>
  </conditionalFormatting>
  <conditionalFormatting sqref="A33">
    <cfRule type="duplicateValues" dxfId="22" priority="16"/>
    <cfRule type="duplicateValues" dxfId="21" priority="17"/>
    <cfRule type="duplicateValues" dxfId="20" priority="23"/>
  </conditionalFormatting>
  <conditionalFormatting sqref="A34">
    <cfRule type="duplicateValues" dxfId="19" priority="8"/>
    <cfRule type="duplicateValues" dxfId="18" priority="20"/>
  </conditionalFormatting>
  <conditionalFormatting sqref="A67">
    <cfRule type="duplicateValues" dxfId="17" priority="13"/>
    <cfRule type="duplicateValues" dxfId="16" priority="14"/>
    <cfRule type="duplicateValues" dxfId="15" priority="15"/>
    <cfRule type="duplicateValues" dxfId="14" priority="22"/>
  </conditionalFormatting>
  <conditionalFormatting sqref="A68">
    <cfRule type="duplicateValues" dxfId="13" priority="9"/>
    <cfRule type="duplicateValues" dxfId="12" priority="10"/>
    <cfRule type="duplicateValues" dxfId="11" priority="11"/>
    <cfRule type="duplicateValues" dxfId="10" priority="12"/>
    <cfRule type="duplicateValues" dxfId="9" priority="18"/>
    <cfRule type="duplicateValues" dxfId="8" priority="21"/>
  </conditionalFormatting>
  <conditionalFormatting sqref="A69:A74 A35:A66 A3:A32">
    <cfRule type="duplicateValues" dxfId="7" priority="19"/>
  </conditionalFormatting>
  <conditionalFormatting sqref="A75:A78">
    <cfRule type="duplicateValues" dxfId="6" priority="5"/>
    <cfRule type="duplicateValues" dxfId="5" priority="6"/>
  </conditionalFormatting>
  <conditionalFormatting sqref="A79:A86">
    <cfRule type="duplicateValues" dxfId="4" priority="7"/>
  </conditionalFormatting>
  <conditionalFormatting sqref="A87:A94">
    <cfRule type="duplicateValues" dxfId="3" priority="4"/>
  </conditionalFormatting>
  <conditionalFormatting sqref="A95:A106">
    <cfRule type="duplicateValues" dxfId="2" priority="3"/>
  </conditionalFormatting>
  <conditionalFormatting sqref="A107">
    <cfRule type="duplicateValues" dxfId="1" priority="2"/>
  </conditionalFormatting>
  <conditionalFormatting sqref="G2">
    <cfRule type="duplicateValues" dxfId="0" priority="1"/>
  </conditionalFormatting>
  <dataValidations count="1">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N19" xr:uid="{98F232E0-A192-4F70-9912-C88EA3D9CD12}">
      <formula1>-99999999999</formula1>
      <formula2>99999999999</formula2>
    </dataValidation>
  </dataValidations>
  <pageMargins left="0.7" right="0.7" top="0.75" bottom="0.75" header="0.3" footer="0.3"/>
  <pageSetup orientation="portrait" r:id="rId1"/>
  <ignoredErrors>
    <ignoredError sqref="J3:J107 K2:K10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VIGENCIA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Yineth Lopez Castillo</dc:creator>
  <cp:lastModifiedBy>Yineth Lopez Castillo</cp:lastModifiedBy>
  <dcterms:created xsi:type="dcterms:W3CDTF">2026-10-13T21:12:51Z</dcterms:created>
  <dcterms:modified xsi:type="dcterms:W3CDTF">2026-10-14T13:08:28Z</dcterms:modified>
</cp:coreProperties>
</file>